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июнь 12" sheetId="50" r:id="rId1"/>
  </sheets>
  <calcPr calcId="125725"/>
</workbook>
</file>

<file path=xl/calcChain.xml><?xml version="1.0" encoding="utf-8"?>
<calcChain xmlns="http://schemas.openxmlformats.org/spreadsheetml/2006/main">
  <c r="E179" i="50"/>
  <c r="R348"/>
  <c r="N408"/>
  <c r="O408"/>
  <c r="S408"/>
  <c r="T408"/>
  <c r="E366" l="1"/>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361" l="1"/>
  <c r="E362"/>
  <c r="E363"/>
  <c r="E364"/>
  <c r="E365"/>
  <c r="E407"/>
  <c r="M407" l="1"/>
  <c r="K407"/>
  <c r="J407"/>
  <c r="Q407" s="1"/>
  <c r="M360"/>
  <c r="E360"/>
  <c r="M359"/>
  <c r="E359"/>
  <c r="M358"/>
  <c r="E358"/>
  <c r="M357"/>
  <c r="E357"/>
  <c r="M356"/>
  <c r="E356"/>
  <c r="M355"/>
  <c r="E355"/>
  <c r="M354"/>
  <c r="E354"/>
  <c r="M353"/>
  <c r="E353"/>
  <c r="M352"/>
  <c r="E352"/>
  <c r="M351"/>
  <c r="K351"/>
  <c r="R351" s="1"/>
  <c r="J351"/>
  <c r="Q351" s="1"/>
  <c r="E351"/>
  <c r="M350"/>
  <c r="K350"/>
  <c r="R350" s="1"/>
  <c r="J350"/>
  <c r="Q350" s="1"/>
  <c r="E350"/>
  <c r="M349"/>
  <c r="K349"/>
  <c r="R349" s="1"/>
  <c r="J349"/>
  <c r="Q349" s="1"/>
  <c r="E349"/>
  <c r="J348"/>
  <c r="Q348" s="1"/>
  <c r="E348"/>
  <c r="M347"/>
  <c r="K347"/>
  <c r="R347" s="1"/>
  <c r="J347"/>
  <c r="Q347" s="1"/>
  <c r="E347"/>
  <c r="M346"/>
  <c r="K346"/>
  <c r="R346" s="1"/>
  <c r="J346"/>
  <c r="Q346" s="1"/>
  <c r="E346"/>
  <c r="M345"/>
  <c r="K345"/>
  <c r="R345" s="1"/>
  <c r="J345"/>
  <c r="Q345" s="1"/>
  <c r="E345"/>
  <c r="M344"/>
  <c r="K344"/>
  <c r="R344" s="1"/>
  <c r="J344"/>
  <c r="Q344" s="1"/>
  <c r="E344"/>
  <c r="M343"/>
  <c r="K343"/>
  <c r="R343" s="1"/>
  <c r="J343"/>
  <c r="Q343" s="1"/>
  <c r="E343"/>
  <c r="M342"/>
  <c r="K342"/>
  <c r="R342" s="1"/>
  <c r="J342"/>
  <c r="Q342" s="1"/>
  <c r="E342"/>
  <c r="M341"/>
  <c r="K341"/>
  <c r="R341" s="1"/>
  <c r="J341"/>
  <c r="Q341" s="1"/>
  <c r="E341"/>
  <c r="M340"/>
  <c r="K340"/>
  <c r="R340" s="1"/>
  <c r="J340"/>
  <c r="Q340" s="1"/>
  <c r="E340"/>
  <c r="M339"/>
  <c r="K339"/>
  <c r="R339" s="1"/>
  <c r="J339"/>
  <c r="Q339" s="1"/>
  <c r="E339"/>
  <c r="M338"/>
  <c r="K338"/>
  <c r="R338" s="1"/>
  <c r="J338"/>
  <c r="Q338" s="1"/>
  <c r="E338"/>
  <c r="M337"/>
  <c r="K337"/>
  <c r="R337" s="1"/>
  <c r="J337"/>
  <c r="Q337" s="1"/>
  <c r="E337"/>
  <c r="M336"/>
  <c r="K336"/>
  <c r="R336" s="1"/>
  <c r="J336"/>
  <c r="Q336" s="1"/>
  <c r="E336"/>
  <c r="M335"/>
  <c r="K335"/>
  <c r="R335" s="1"/>
  <c r="J335"/>
  <c r="Q335" s="1"/>
  <c r="E335"/>
  <c r="M334"/>
  <c r="K334"/>
  <c r="R334" s="1"/>
  <c r="J334"/>
  <c r="Q334" s="1"/>
  <c r="E334"/>
  <c r="M333"/>
  <c r="K333"/>
  <c r="R333" s="1"/>
  <c r="J333"/>
  <c r="Q333" s="1"/>
  <c r="E333"/>
  <c r="M332"/>
  <c r="K332"/>
  <c r="R332" s="1"/>
  <c r="J332"/>
  <c r="Q332" s="1"/>
  <c r="E332"/>
  <c r="M331"/>
  <c r="K331"/>
  <c r="R331" s="1"/>
  <c r="J331"/>
  <c r="Q331" s="1"/>
  <c r="E331"/>
  <c r="M330"/>
  <c r="K330"/>
  <c r="R330" s="1"/>
  <c r="J330"/>
  <c r="Q330" s="1"/>
  <c r="E330"/>
  <c r="M329"/>
  <c r="K329"/>
  <c r="R329" s="1"/>
  <c r="J329"/>
  <c r="Q329" s="1"/>
  <c r="E329"/>
  <c r="M328"/>
  <c r="K328"/>
  <c r="R328" s="1"/>
  <c r="J328"/>
  <c r="Q328" s="1"/>
  <c r="E328"/>
  <c r="M327"/>
  <c r="K327"/>
  <c r="R327" s="1"/>
  <c r="J327"/>
  <c r="Q327" s="1"/>
  <c r="E327"/>
  <c r="M326"/>
  <c r="K326"/>
  <c r="R326" s="1"/>
  <c r="J326"/>
  <c r="Q326" s="1"/>
  <c r="E326"/>
  <c r="M325"/>
  <c r="K325"/>
  <c r="R325" s="1"/>
  <c r="J325"/>
  <c r="Q325" s="1"/>
  <c r="E325"/>
  <c r="M324"/>
  <c r="K324"/>
  <c r="R324" s="1"/>
  <c r="J324"/>
  <c r="Q324" s="1"/>
  <c r="E324"/>
  <c r="M323"/>
  <c r="K323"/>
  <c r="R323" s="1"/>
  <c r="J323"/>
  <c r="Q323" s="1"/>
  <c r="E323"/>
  <c r="M322"/>
  <c r="K322"/>
  <c r="R322" s="1"/>
  <c r="J322"/>
  <c r="Q322" s="1"/>
  <c r="E322"/>
  <c r="M321"/>
  <c r="K321"/>
  <c r="J321"/>
  <c r="E321"/>
  <c r="M320"/>
  <c r="K320"/>
  <c r="R320" s="1"/>
  <c r="J320"/>
  <c r="Q320" s="1"/>
  <c r="E320"/>
  <c r="M319"/>
  <c r="K319"/>
  <c r="R319" s="1"/>
  <c r="J319"/>
  <c r="Q319" s="1"/>
  <c r="E319"/>
  <c r="M318"/>
  <c r="K318"/>
  <c r="R318" s="1"/>
  <c r="J318"/>
  <c r="Q318" s="1"/>
  <c r="E318"/>
  <c r="M317"/>
  <c r="K317"/>
  <c r="R317" s="1"/>
  <c r="J317"/>
  <c r="Q317" s="1"/>
  <c r="E317"/>
  <c r="M316"/>
  <c r="K316"/>
  <c r="R316" s="1"/>
  <c r="J316"/>
  <c r="Q316" s="1"/>
  <c r="E316"/>
  <c r="M315"/>
  <c r="K315"/>
  <c r="R315" s="1"/>
  <c r="J315"/>
  <c r="Q315" s="1"/>
  <c r="E315"/>
  <c r="M314"/>
  <c r="K314"/>
  <c r="R314" s="1"/>
  <c r="J314"/>
  <c r="Q314" s="1"/>
  <c r="E314"/>
  <c r="M313"/>
  <c r="K313"/>
  <c r="R313" s="1"/>
  <c r="J313"/>
  <c r="Q313" s="1"/>
  <c r="E313"/>
  <c r="M312"/>
  <c r="K312"/>
  <c r="R312" s="1"/>
  <c r="J312"/>
  <c r="Q312" s="1"/>
  <c r="E312"/>
  <c r="M311"/>
  <c r="K311"/>
  <c r="R311" s="1"/>
  <c r="J311"/>
  <c r="Q311" s="1"/>
  <c r="E311"/>
  <c r="M310"/>
  <c r="L310"/>
  <c r="L408" s="1"/>
  <c r="K310"/>
  <c r="R310" s="1"/>
  <c r="J310"/>
  <c r="Q310" s="1"/>
  <c r="M309"/>
  <c r="K309"/>
  <c r="R309" s="1"/>
  <c r="J309"/>
  <c r="Q309" s="1"/>
  <c r="E309"/>
  <c r="M308"/>
  <c r="K308"/>
  <c r="R308" s="1"/>
  <c r="J308"/>
  <c r="Q308" s="1"/>
  <c r="E308"/>
  <c r="M307"/>
  <c r="K307"/>
  <c r="R307" s="1"/>
  <c r="J307"/>
  <c r="Q307" s="1"/>
  <c r="E307"/>
  <c r="M306"/>
  <c r="K306"/>
  <c r="R306" s="1"/>
  <c r="J306"/>
  <c r="Q306" s="1"/>
  <c r="E306"/>
  <c r="M305"/>
  <c r="K305"/>
  <c r="R305" s="1"/>
  <c r="J305"/>
  <c r="Q305" s="1"/>
  <c r="E305"/>
  <c r="M304"/>
  <c r="K304"/>
  <c r="R304" s="1"/>
  <c r="J304"/>
  <c r="Q304" s="1"/>
  <c r="E304"/>
  <c r="M303"/>
  <c r="K303"/>
  <c r="R303" s="1"/>
  <c r="J303"/>
  <c r="Q303" s="1"/>
  <c r="E303"/>
  <c r="M302"/>
  <c r="K302"/>
  <c r="R302" s="1"/>
  <c r="J302"/>
  <c r="Q302" s="1"/>
  <c r="E302"/>
  <c r="M301"/>
  <c r="K301"/>
  <c r="R301" s="1"/>
  <c r="J301"/>
  <c r="Q301" s="1"/>
  <c r="E301"/>
  <c r="M300"/>
  <c r="K300"/>
  <c r="R300" s="1"/>
  <c r="J300"/>
  <c r="Q300" s="1"/>
  <c r="M299"/>
  <c r="K299"/>
  <c r="R299" s="1"/>
  <c r="J299"/>
  <c r="Q299" s="1"/>
  <c r="E299"/>
  <c r="M298"/>
  <c r="K298"/>
  <c r="R298" s="1"/>
  <c r="J298"/>
  <c r="Q298" s="1"/>
  <c r="E298"/>
  <c r="M297"/>
  <c r="K297"/>
  <c r="R297" s="1"/>
  <c r="J297"/>
  <c r="Q297" s="1"/>
  <c r="E297"/>
  <c r="M296"/>
  <c r="K296"/>
  <c r="R296" s="1"/>
  <c r="J296"/>
  <c r="Q296" s="1"/>
  <c r="E296"/>
  <c r="M295"/>
  <c r="K295"/>
  <c r="R295" s="1"/>
  <c r="J295"/>
  <c r="Q295" s="1"/>
  <c r="E295"/>
  <c r="M294"/>
  <c r="K294"/>
  <c r="R294" s="1"/>
  <c r="J294"/>
  <c r="Q294" s="1"/>
  <c r="E294"/>
  <c r="M293"/>
  <c r="K293"/>
  <c r="R293" s="1"/>
  <c r="J293"/>
  <c r="Q293" s="1"/>
  <c r="E293"/>
  <c r="M292"/>
  <c r="K292"/>
  <c r="R292" s="1"/>
  <c r="J292"/>
  <c r="Q292" s="1"/>
  <c r="E292"/>
  <c r="M291"/>
  <c r="K291"/>
  <c r="R291" s="1"/>
  <c r="J291"/>
  <c r="Q291" s="1"/>
  <c r="E291"/>
  <c r="M290"/>
  <c r="K290"/>
  <c r="R290" s="1"/>
  <c r="J290"/>
  <c r="Q290" s="1"/>
  <c r="E290"/>
  <c r="M289"/>
  <c r="K289"/>
  <c r="R289" s="1"/>
  <c r="J289"/>
  <c r="Q289" s="1"/>
  <c r="E289"/>
  <c r="M288"/>
  <c r="K288"/>
  <c r="R288" s="1"/>
  <c r="J288"/>
  <c r="Q288" s="1"/>
  <c r="E288"/>
  <c r="M287"/>
  <c r="K287"/>
  <c r="R287" s="1"/>
  <c r="J287"/>
  <c r="Q287" s="1"/>
  <c r="E287"/>
  <c r="M286"/>
  <c r="K286"/>
  <c r="R286" s="1"/>
  <c r="J286"/>
  <c r="Q286" s="1"/>
  <c r="E286"/>
  <c r="M285"/>
  <c r="K285"/>
  <c r="R285" s="1"/>
  <c r="J285"/>
  <c r="Q285" s="1"/>
  <c r="E285"/>
  <c r="M284"/>
  <c r="K284"/>
  <c r="R284" s="1"/>
  <c r="J284"/>
  <c r="Q284" s="1"/>
  <c r="E284"/>
  <c r="M283"/>
  <c r="K283"/>
  <c r="R283" s="1"/>
  <c r="J283"/>
  <c r="Q283" s="1"/>
  <c r="E283"/>
  <c r="M282"/>
  <c r="K282"/>
  <c r="R282" s="1"/>
  <c r="J282"/>
  <c r="Q282" s="1"/>
  <c r="E282"/>
  <c r="M281"/>
  <c r="K281"/>
  <c r="R281" s="1"/>
  <c r="J281"/>
  <c r="Q281" s="1"/>
  <c r="H281"/>
  <c r="E281"/>
  <c r="M280"/>
  <c r="K280"/>
  <c r="R280" s="1"/>
  <c r="J280"/>
  <c r="Q280" s="1"/>
  <c r="H280"/>
  <c r="E280"/>
  <c r="M279"/>
  <c r="K279"/>
  <c r="R279" s="1"/>
  <c r="J279"/>
  <c r="Q279" s="1"/>
  <c r="H279"/>
  <c r="E279"/>
  <c r="M278"/>
  <c r="K278"/>
  <c r="R278" s="1"/>
  <c r="J278"/>
  <c r="Q278" s="1"/>
  <c r="H278"/>
  <c r="E278"/>
  <c r="M277"/>
  <c r="K277"/>
  <c r="R277" s="1"/>
  <c r="J277"/>
  <c r="Q277" s="1"/>
  <c r="H277"/>
  <c r="E277"/>
  <c r="M276"/>
  <c r="K276"/>
  <c r="R276" s="1"/>
  <c r="J276"/>
  <c r="Q276" s="1"/>
  <c r="H276"/>
  <c r="E276"/>
  <c r="M275"/>
  <c r="K275"/>
  <c r="R275" s="1"/>
  <c r="J275"/>
  <c r="Q275" s="1"/>
  <c r="H275"/>
  <c r="E275"/>
  <c r="M274"/>
  <c r="K274"/>
  <c r="R274" s="1"/>
  <c r="J274"/>
  <c r="Q274" s="1"/>
  <c r="H274"/>
  <c r="E274"/>
  <c r="M273"/>
  <c r="K273"/>
  <c r="R273" s="1"/>
  <c r="J273"/>
  <c r="Q273" s="1"/>
  <c r="H273"/>
  <c r="E273"/>
  <c r="M272"/>
  <c r="K272"/>
  <c r="R272" s="1"/>
  <c r="J272"/>
  <c r="Q272" s="1"/>
  <c r="H272"/>
  <c r="E272"/>
  <c r="M271"/>
  <c r="K271"/>
  <c r="R271" s="1"/>
  <c r="J271"/>
  <c r="Q271" s="1"/>
  <c r="H271"/>
  <c r="E271"/>
  <c r="M270"/>
  <c r="K270"/>
  <c r="R270" s="1"/>
  <c r="J270"/>
  <c r="Q270" s="1"/>
  <c r="H270"/>
  <c r="E270"/>
  <c r="M269"/>
  <c r="K269"/>
  <c r="R269" s="1"/>
  <c r="J269"/>
  <c r="Q269" s="1"/>
  <c r="H269"/>
  <c r="E269"/>
  <c r="M268"/>
  <c r="K268"/>
  <c r="R268" s="1"/>
  <c r="J268"/>
  <c r="Q268" s="1"/>
  <c r="H268"/>
  <c r="E268"/>
  <c r="M267"/>
  <c r="K267"/>
  <c r="R267" s="1"/>
  <c r="J267"/>
  <c r="Q267" s="1"/>
  <c r="H267"/>
  <c r="E267"/>
  <c r="M266"/>
  <c r="K266"/>
  <c r="R266" s="1"/>
  <c r="J266"/>
  <c r="Q266" s="1"/>
  <c r="H266"/>
  <c r="E266"/>
  <c r="M265"/>
  <c r="K265"/>
  <c r="R265" s="1"/>
  <c r="J265"/>
  <c r="Q265" s="1"/>
  <c r="H265"/>
  <c r="E265"/>
  <c r="M264"/>
  <c r="K264"/>
  <c r="R264" s="1"/>
  <c r="J264"/>
  <c r="Q264" s="1"/>
  <c r="H264"/>
  <c r="E264"/>
  <c r="M263"/>
  <c r="K263"/>
  <c r="R263" s="1"/>
  <c r="J263"/>
  <c r="Q263" s="1"/>
  <c r="H263"/>
  <c r="E263"/>
  <c r="M262"/>
  <c r="K262"/>
  <c r="R262" s="1"/>
  <c r="J262"/>
  <c r="Q262" s="1"/>
  <c r="H262"/>
  <c r="E262"/>
  <c r="M261"/>
  <c r="K261"/>
  <c r="R261" s="1"/>
  <c r="J261"/>
  <c r="Q261" s="1"/>
  <c r="H261"/>
  <c r="E261"/>
  <c r="M260"/>
  <c r="K260"/>
  <c r="J260"/>
  <c r="Q260" s="1"/>
  <c r="H260"/>
  <c r="E260"/>
  <c r="M259"/>
  <c r="K259"/>
  <c r="R259" s="1"/>
  <c r="J259"/>
  <c r="Q259" s="1"/>
  <c r="H259"/>
  <c r="E259"/>
  <c r="M258"/>
  <c r="K258"/>
  <c r="R258" s="1"/>
  <c r="J258"/>
  <c r="Q258" s="1"/>
  <c r="H258"/>
  <c r="E258"/>
  <c r="M257"/>
  <c r="K257"/>
  <c r="R257" s="1"/>
  <c r="J257"/>
  <c r="Q257" s="1"/>
  <c r="H257"/>
  <c r="E257"/>
  <c r="M256"/>
  <c r="K256"/>
  <c r="R256" s="1"/>
  <c r="J256"/>
  <c r="Q256" s="1"/>
  <c r="H256"/>
  <c r="E256"/>
  <c r="M255"/>
  <c r="K255"/>
  <c r="R255" s="1"/>
  <c r="J255"/>
  <c r="Q255" s="1"/>
  <c r="H255"/>
  <c r="E255"/>
  <c r="M254"/>
  <c r="K254"/>
  <c r="R254" s="1"/>
  <c r="J254"/>
  <c r="Q254" s="1"/>
  <c r="H254"/>
  <c r="E254"/>
  <c r="M253"/>
  <c r="K253"/>
  <c r="R253" s="1"/>
  <c r="J253"/>
  <c r="Q253" s="1"/>
  <c r="H253"/>
  <c r="E253"/>
  <c r="M252"/>
  <c r="K252"/>
  <c r="R252" s="1"/>
  <c r="J252"/>
  <c r="Q252" s="1"/>
  <c r="H252"/>
  <c r="E252"/>
  <c r="M251"/>
  <c r="K251"/>
  <c r="R251" s="1"/>
  <c r="J251"/>
  <c r="Q251" s="1"/>
  <c r="H251"/>
  <c r="E251"/>
  <c r="M250"/>
  <c r="K250"/>
  <c r="R250" s="1"/>
  <c r="J250"/>
  <c r="Q250" s="1"/>
  <c r="H250"/>
  <c r="E250"/>
  <c r="M249"/>
  <c r="K249"/>
  <c r="R249" s="1"/>
  <c r="J249"/>
  <c r="Q249" s="1"/>
  <c r="H249"/>
  <c r="E249"/>
  <c r="M248"/>
  <c r="K248"/>
  <c r="R248" s="1"/>
  <c r="J248"/>
  <c r="Q248" s="1"/>
  <c r="H248"/>
  <c r="E248"/>
  <c r="M247"/>
  <c r="K247"/>
  <c r="R247" s="1"/>
  <c r="J247"/>
  <c r="Q247" s="1"/>
  <c r="H247"/>
  <c r="E247"/>
  <c r="M246"/>
  <c r="K246"/>
  <c r="R246" s="1"/>
  <c r="J246"/>
  <c r="Q246" s="1"/>
  <c r="H246"/>
  <c r="E246"/>
  <c r="M245"/>
  <c r="K245"/>
  <c r="R245" s="1"/>
  <c r="J245"/>
  <c r="Q245" s="1"/>
  <c r="H245"/>
  <c r="E245"/>
  <c r="M244"/>
  <c r="K244"/>
  <c r="R244" s="1"/>
  <c r="J244"/>
  <c r="Q244" s="1"/>
  <c r="H244"/>
  <c r="E244"/>
  <c r="M243"/>
  <c r="K243"/>
  <c r="R243" s="1"/>
  <c r="J243"/>
  <c r="Q243" s="1"/>
  <c r="H243"/>
  <c r="E243"/>
  <c r="M242"/>
  <c r="K242"/>
  <c r="R242" s="1"/>
  <c r="J242"/>
  <c r="Q242" s="1"/>
  <c r="H242"/>
  <c r="E242"/>
  <c r="M241"/>
  <c r="K241"/>
  <c r="R241" s="1"/>
  <c r="J241"/>
  <c r="Q241" s="1"/>
  <c r="H241"/>
  <c r="E241"/>
  <c r="M240"/>
  <c r="K240"/>
  <c r="R240" s="1"/>
  <c r="J240"/>
  <c r="Q240" s="1"/>
  <c r="H240"/>
  <c r="E240"/>
  <c r="M239"/>
  <c r="K239"/>
  <c r="R239" s="1"/>
  <c r="J239"/>
  <c r="Q239" s="1"/>
  <c r="H239"/>
  <c r="E239"/>
  <c r="M238"/>
  <c r="K238"/>
  <c r="R238" s="1"/>
  <c r="J238"/>
  <c r="Q238" s="1"/>
  <c r="H238"/>
  <c r="E238"/>
  <c r="M237"/>
  <c r="K237"/>
  <c r="R237" s="1"/>
  <c r="J237"/>
  <c r="Q237" s="1"/>
  <c r="H237"/>
  <c r="E237"/>
  <c r="M236"/>
  <c r="K236"/>
  <c r="R236" s="1"/>
  <c r="J236"/>
  <c r="Q236" s="1"/>
  <c r="H236"/>
  <c r="E236"/>
  <c r="M235"/>
  <c r="K235"/>
  <c r="R235" s="1"/>
  <c r="J235"/>
  <c r="Q235" s="1"/>
  <c r="H235"/>
  <c r="E235"/>
  <c r="M234"/>
  <c r="K234"/>
  <c r="R234" s="1"/>
  <c r="J234"/>
  <c r="Q234" s="1"/>
  <c r="H234"/>
  <c r="E234"/>
  <c r="M233"/>
  <c r="K233"/>
  <c r="R233" s="1"/>
  <c r="J233"/>
  <c r="Q233" s="1"/>
  <c r="H233"/>
  <c r="E233"/>
  <c r="M232"/>
  <c r="K232"/>
  <c r="R232" s="1"/>
  <c r="J232"/>
  <c r="Q232" s="1"/>
  <c r="H232"/>
  <c r="E232"/>
  <c r="M231"/>
  <c r="K231"/>
  <c r="R231" s="1"/>
  <c r="J231"/>
  <c r="Q231" s="1"/>
  <c r="H231"/>
  <c r="E231"/>
  <c r="M230"/>
  <c r="K230"/>
  <c r="R230" s="1"/>
  <c r="J230"/>
  <c r="Q230" s="1"/>
  <c r="H230"/>
  <c r="E230"/>
  <c r="M229"/>
  <c r="K229"/>
  <c r="R229" s="1"/>
  <c r="J229"/>
  <c r="Q229" s="1"/>
  <c r="H229"/>
  <c r="E229"/>
  <c r="M228"/>
  <c r="K228"/>
  <c r="R228" s="1"/>
  <c r="J228"/>
  <c r="Q228" s="1"/>
  <c r="H228"/>
  <c r="E228"/>
  <c r="M227"/>
  <c r="K227"/>
  <c r="R227" s="1"/>
  <c r="J227"/>
  <c r="Q227" s="1"/>
  <c r="H227"/>
  <c r="E227"/>
  <c r="M226"/>
  <c r="K226"/>
  <c r="R226" s="1"/>
  <c r="J226"/>
  <c r="Q226" s="1"/>
  <c r="H226"/>
  <c r="E226"/>
  <c r="M225"/>
  <c r="K225"/>
  <c r="R225" s="1"/>
  <c r="J225"/>
  <c r="Q225" s="1"/>
  <c r="H225"/>
  <c r="E225"/>
  <c r="M224"/>
  <c r="K224"/>
  <c r="R224" s="1"/>
  <c r="J224"/>
  <c r="Q224" s="1"/>
  <c r="H224"/>
  <c r="E224"/>
  <c r="M223"/>
  <c r="K223"/>
  <c r="R223" s="1"/>
  <c r="J223"/>
  <c r="Q223" s="1"/>
  <c r="H223"/>
  <c r="E223"/>
  <c r="M222"/>
  <c r="K222"/>
  <c r="R222" s="1"/>
  <c r="J222"/>
  <c r="Q222" s="1"/>
  <c r="H222"/>
  <c r="E222"/>
  <c r="M221"/>
  <c r="K221"/>
  <c r="R221" s="1"/>
  <c r="J221"/>
  <c r="Q221" s="1"/>
  <c r="H221"/>
  <c r="E221"/>
  <c r="M220"/>
  <c r="K220"/>
  <c r="R220" s="1"/>
  <c r="J220"/>
  <c r="Q220" s="1"/>
  <c r="H220"/>
  <c r="E220"/>
  <c r="M219"/>
  <c r="K219"/>
  <c r="R219" s="1"/>
  <c r="J219"/>
  <c r="Q219" s="1"/>
  <c r="H219"/>
  <c r="E219"/>
  <c r="M218"/>
  <c r="K218"/>
  <c r="R218" s="1"/>
  <c r="J218"/>
  <c r="Q218" s="1"/>
  <c r="H218"/>
  <c r="E218"/>
  <c r="M217"/>
  <c r="K217"/>
  <c r="R217" s="1"/>
  <c r="J217"/>
  <c r="Q217" s="1"/>
  <c r="H217"/>
  <c r="E217"/>
  <c r="M216"/>
  <c r="K216"/>
  <c r="R216" s="1"/>
  <c r="J216"/>
  <c r="Q216" s="1"/>
  <c r="H216"/>
  <c r="E216"/>
  <c r="M215"/>
  <c r="K215"/>
  <c r="R215" s="1"/>
  <c r="J215"/>
  <c r="Q215" s="1"/>
  <c r="H215"/>
  <c r="E215"/>
  <c r="M214"/>
  <c r="K214"/>
  <c r="R214" s="1"/>
  <c r="J214"/>
  <c r="Q214" s="1"/>
  <c r="H214"/>
  <c r="E214"/>
  <c r="M213"/>
  <c r="K213"/>
  <c r="R213" s="1"/>
  <c r="J213"/>
  <c r="Q213" s="1"/>
  <c r="H213"/>
  <c r="E213"/>
  <c r="M212"/>
  <c r="K212"/>
  <c r="R212" s="1"/>
  <c r="J212"/>
  <c r="Q212" s="1"/>
  <c r="H212"/>
  <c r="E212"/>
  <c r="M211"/>
  <c r="K211"/>
  <c r="R211" s="1"/>
  <c r="J211"/>
  <c r="Q211" s="1"/>
  <c r="H211"/>
  <c r="E211"/>
  <c r="M210"/>
  <c r="K210"/>
  <c r="R210" s="1"/>
  <c r="J210"/>
  <c r="Q210" s="1"/>
  <c r="H210"/>
  <c r="E210"/>
  <c r="M209"/>
  <c r="K209"/>
  <c r="R209" s="1"/>
  <c r="J209"/>
  <c r="Q209" s="1"/>
  <c r="H209"/>
  <c r="E209"/>
  <c r="M208"/>
  <c r="K208"/>
  <c r="R208" s="1"/>
  <c r="J208"/>
  <c r="Q208" s="1"/>
  <c r="H208"/>
  <c r="E208"/>
  <c r="M207"/>
  <c r="K207"/>
  <c r="R207" s="1"/>
  <c r="J207"/>
  <c r="Q207" s="1"/>
  <c r="H207"/>
  <c r="E207"/>
  <c r="M206"/>
  <c r="K206"/>
  <c r="R206" s="1"/>
  <c r="J206"/>
  <c r="Q206" s="1"/>
  <c r="H206"/>
  <c r="E206"/>
  <c r="M205"/>
  <c r="K205"/>
  <c r="R205" s="1"/>
  <c r="J205"/>
  <c r="Q205" s="1"/>
  <c r="H205"/>
  <c r="E205"/>
  <c r="M204"/>
  <c r="K204"/>
  <c r="R204" s="1"/>
  <c r="J204"/>
  <c r="Q204" s="1"/>
  <c r="H204"/>
  <c r="E204"/>
  <c r="M203"/>
  <c r="K203"/>
  <c r="R203" s="1"/>
  <c r="J203"/>
  <c r="Q203" s="1"/>
  <c r="H203"/>
  <c r="E203"/>
  <c r="M202"/>
  <c r="K202"/>
  <c r="R202" s="1"/>
  <c r="J202"/>
  <c r="Q202" s="1"/>
  <c r="H202"/>
  <c r="E202"/>
  <c r="M201"/>
  <c r="K201"/>
  <c r="R201" s="1"/>
  <c r="J201"/>
  <c r="Q201" s="1"/>
  <c r="H201"/>
  <c r="E201"/>
  <c r="M200"/>
  <c r="K200"/>
  <c r="R200" s="1"/>
  <c r="J200"/>
  <c r="Q200" s="1"/>
  <c r="H200"/>
  <c r="E200"/>
  <c r="M199"/>
  <c r="K199"/>
  <c r="R199" s="1"/>
  <c r="J199"/>
  <c r="Q199" s="1"/>
  <c r="H199"/>
  <c r="E199"/>
  <c r="M198"/>
  <c r="K198"/>
  <c r="R198" s="1"/>
  <c r="J198"/>
  <c r="Q198" s="1"/>
  <c r="H198"/>
  <c r="E198"/>
  <c r="M197"/>
  <c r="K197"/>
  <c r="R197" s="1"/>
  <c r="J197"/>
  <c r="Q197" s="1"/>
  <c r="H197"/>
  <c r="E197"/>
  <c r="M196"/>
  <c r="K196"/>
  <c r="R196" s="1"/>
  <c r="J196"/>
  <c r="Q196" s="1"/>
  <c r="H196"/>
  <c r="E196"/>
  <c r="M195"/>
  <c r="K195"/>
  <c r="R195" s="1"/>
  <c r="J195"/>
  <c r="Q195" s="1"/>
  <c r="H195"/>
  <c r="E195"/>
  <c r="M194"/>
  <c r="K194"/>
  <c r="R194" s="1"/>
  <c r="J194"/>
  <c r="Q194" s="1"/>
  <c r="H194"/>
  <c r="E194"/>
  <c r="M193"/>
  <c r="K193"/>
  <c r="R193" s="1"/>
  <c r="J193"/>
  <c r="Q193" s="1"/>
  <c r="H193"/>
  <c r="E193"/>
  <c r="M192"/>
  <c r="K192"/>
  <c r="R192" s="1"/>
  <c r="J192"/>
  <c r="Q192" s="1"/>
  <c r="H192"/>
  <c r="E192"/>
  <c r="M191"/>
  <c r="K191"/>
  <c r="R191" s="1"/>
  <c r="J191"/>
  <c r="Q191" s="1"/>
  <c r="H191"/>
  <c r="E191"/>
  <c r="M190"/>
  <c r="K190"/>
  <c r="R190" s="1"/>
  <c r="J190"/>
  <c r="Q190" s="1"/>
  <c r="H190"/>
  <c r="E190"/>
  <c r="M189"/>
  <c r="K189"/>
  <c r="R189" s="1"/>
  <c r="J189"/>
  <c r="Q189" s="1"/>
  <c r="H189"/>
  <c r="E189"/>
  <c r="M188"/>
  <c r="K188"/>
  <c r="R188" s="1"/>
  <c r="J188"/>
  <c r="Q188" s="1"/>
  <c r="H188"/>
  <c r="E188"/>
  <c r="M187"/>
  <c r="K187"/>
  <c r="R187" s="1"/>
  <c r="J187"/>
  <c r="Q187" s="1"/>
  <c r="H187"/>
  <c r="E187"/>
  <c r="M186"/>
  <c r="K186"/>
  <c r="R186" s="1"/>
  <c r="J186"/>
  <c r="Q186" s="1"/>
  <c r="H186"/>
  <c r="E186"/>
  <c r="M185"/>
  <c r="K185"/>
  <c r="R185" s="1"/>
  <c r="J185"/>
  <c r="Q185" s="1"/>
  <c r="H185"/>
  <c r="E185"/>
  <c r="M184"/>
  <c r="K184"/>
  <c r="R184" s="1"/>
  <c r="J184"/>
  <c r="Q184" s="1"/>
  <c r="H184"/>
  <c r="E184"/>
  <c r="M183"/>
  <c r="K183"/>
  <c r="R183" s="1"/>
  <c r="J183"/>
  <c r="Q183" s="1"/>
  <c r="H183"/>
  <c r="E183"/>
  <c r="M182"/>
  <c r="K182"/>
  <c r="R182" s="1"/>
  <c r="J182"/>
  <c r="Q182" s="1"/>
  <c r="H182"/>
  <c r="E182"/>
  <c r="M181"/>
  <c r="K181"/>
  <c r="R181" s="1"/>
  <c r="J181"/>
  <c r="Q181" s="1"/>
  <c r="H181"/>
  <c r="E181"/>
  <c r="M180"/>
  <c r="K180"/>
  <c r="R180" s="1"/>
  <c r="J180"/>
  <c r="Q180" s="1"/>
  <c r="H180"/>
  <c r="E180"/>
  <c r="M179"/>
  <c r="K179"/>
  <c r="R179" s="1"/>
  <c r="J179"/>
  <c r="Q179" s="1"/>
  <c r="H179"/>
  <c r="M178"/>
  <c r="K178"/>
  <c r="R178" s="1"/>
  <c r="J178"/>
  <c r="Q178" s="1"/>
  <c r="H178"/>
  <c r="E178"/>
  <c r="M177"/>
  <c r="K177"/>
  <c r="R177" s="1"/>
  <c r="J177"/>
  <c r="Q177" s="1"/>
  <c r="H177"/>
  <c r="E177"/>
  <c r="M176"/>
  <c r="K176"/>
  <c r="R176" s="1"/>
  <c r="J176"/>
  <c r="Q176" s="1"/>
  <c r="H176"/>
  <c r="E176"/>
  <c r="M175"/>
  <c r="K175"/>
  <c r="R175" s="1"/>
  <c r="J175"/>
  <c r="Q175" s="1"/>
  <c r="H175"/>
  <c r="E175"/>
  <c r="M174"/>
  <c r="K174"/>
  <c r="R174" s="1"/>
  <c r="J174"/>
  <c r="Q174" s="1"/>
  <c r="H174"/>
  <c r="E174"/>
  <c r="M173"/>
  <c r="K173"/>
  <c r="R173" s="1"/>
  <c r="J173"/>
  <c r="Q173" s="1"/>
  <c r="H173"/>
  <c r="E173"/>
  <c r="M172"/>
  <c r="K172"/>
  <c r="R172" s="1"/>
  <c r="J172"/>
  <c r="Q172" s="1"/>
  <c r="H172"/>
  <c r="E172"/>
  <c r="M171"/>
  <c r="K171"/>
  <c r="R171" s="1"/>
  <c r="J171"/>
  <c r="Q171" s="1"/>
  <c r="H171"/>
  <c r="E171"/>
  <c r="M170"/>
  <c r="K170"/>
  <c r="R170" s="1"/>
  <c r="J170"/>
  <c r="Q170" s="1"/>
  <c r="H170"/>
  <c r="E170"/>
  <c r="M169"/>
  <c r="K169"/>
  <c r="R169" s="1"/>
  <c r="J169"/>
  <c r="Q169" s="1"/>
  <c r="H169"/>
  <c r="E169"/>
  <c r="M168"/>
  <c r="K168"/>
  <c r="R168" s="1"/>
  <c r="J168"/>
  <c r="Q168" s="1"/>
  <c r="H168"/>
  <c r="E168"/>
  <c r="M167"/>
  <c r="K167"/>
  <c r="R167" s="1"/>
  <c r="J167"/>
  <c r="Q167" s="1"/>
  <c r="H167"/>
  <c r="E167"/>
  <c r="M166"/>
  <c r="K166"/>
  <c r="R166" s="1"/>
  <c r="J166"/>
  <c r="Q166" s="1"/>
  <c r="H166"/>
  <c r="E166"/>
  <c r="M165"/>
  <c r="K165"/>
  <c r="R165" s="1"/>
  <c r="J165"/>
  <c r="Q165" s="1"/>
  <c r="H165"/>
  <c r="E165"/>
  <c r="M164"/>
  <c r="K164"/>
  <c r="R164" s="1"/>
  <c r="J164"/>
  <c r="Q164" s="1"/>
  <c r="H164"/>
  <c r="E164"/>
  <c r="M163"/>
  <c r="K163"/>
  <c r="R163" s="1"/>
  <c r="J163"/>
  <c r="Q163" s="1"/>
  <c r="H163"/>
  <c r="E163"/>
  <c r="M162"/>
  <c r="K162"/>
  <c r="R162" s="1"/>
  <c r="J162"/>
  <c r="Q162" s="1"/>
  <c r="H162"/>
  <c r="E162"/>
  <c r="M161"/>
  <c r="K161"/>
  <c r="R161" s="1"/>
  <c r="J161"/>
  <c r="Q161" s="1"/>
  <c r="H161"/>
  <c r="E161"/>
  <c r="M160"/>
  <c r="K160"/>
  <c r="R160" s="1"/>
  <c r="J160"/>
  <c r="Q160" s="1"/>
  <c r="H160"/>
  <c r="E160"/>
  <c r="M159"/>
  <c r="K159"/>
  <c r="R159" s="1"/>
  <c r="J159"/>
  <c r="Q159" s="1"/>
  <c r="H159"/>
  <c r="E159"/>
  <c r="M158"/>
  <c r="K158"/>
  <c r="R158" s="1"/>
  <c r="J158"/>
  <c r="Q158" s="1"/>
  <c r="H158"/>
  <c r="E158"/>
  <c r="M157"/>
  <c r="K157"/>
  <c r="R157" s="1"/>
  <c r="J157"/>
  <c r="Q157" s="1"/>
  <c r="H157"/>
  <c r="E157"/>
  <c r="M156"/>
  <c r="K156"/>
  <c r="R156" s="1"/>
  <c r="J156"/>
  <c r="Q156" s="1"/>
  <c r="H156"/>
  <c r="E156"/>
  <c r="M155"/>
  <c r="K155"/>
  <c r="R155" s="1"/>
  <c r="J155"/>
  <c r="Q155" s="1"/>
  <c r="H155"/>
  <c r="E155"/>
  <c r="M154"/>
  <c r="K154"/>
  <c r="R154" s="1"/>
  <c r="J154"/>
  <c r="Q154" s="1"/>
  <c r="H154"/>
  <c r="E154"/>
  <c r="M153"/>
  <c r="K153"/>
  <c r="R153" s="1"/>
  <c r="J153"/>
  <c r="Q153" s="1"/>
  <c r="H153"/>
  <c r="E153"/>
  <c r="M152"/>
  <c r="K152"/>
  <c r="R152" s="1"/>
  <c r="J152"/>
  <c r="Q152" s="1"/>
  <c r="H152"/>
  <c r="E152"/>
  <c r="M151"/>
  <c r="K151"/>
  <c r="R151" s="1"/>
  <c r="J151"/>
  <c r="Q151" s="1"/>
  <c r="H151"/>
  <c r="E151"/>
  <c r="M150"/>
  <c r="K150"/>
  <c r="R150" s="1"/>
  <c r="J150"/>
  <c r="Q150" s="1"/>
  <c r="H150"/>
  <c r="E150"/>
  <c r="M149"/>
  <c r="K149"/>
  <c r="R149" s="1"/>
  <c r="J149"/>
  <c r="Q149" s="1"/>
  <c r="H149"/>
  <c r="E149"/>
  <c r="M148"/>
  <c r="K148"/>
  <c r="R148" s="1"/>
  <c r="J148"/>
  <c r="Q148" s="1"/>
  <c r="H148"/>
  <c r="E148"/>
  <c r="M147"/>
  <c r="K147"/>
  <c r="R147" s="1"/>
  <c r="J147"/>
  <c r="Q147" s="1"/>
  <c r="H147"/>
  <c r="E147"/>
  <c r="M146"/>
  <c r="K146"/>
  <c r="R146" s="1"/>
  <c r="J146"/>
  <c r="Q146" s="1"/>
  <c r="H146"/>
  <c r="E146"/>
  <c r="M145"/>
  <c r="K145"/>
  <c r="R145" s="1"/>
  <c r="J145"/>
  <c r="Q145" s="1"/>
  <c r="H145"/>
  <c r="E145"/>
  <c r="M144"/>
  <c r="K144"/>
  <c r="R144" s="1"/>
  <c r="J144"/>
  <c r="Q144" s="1"/>
  <c r="H144"/>
  <c r="E144"/>
  <c r="M143"/>
  <c r="K143"/>
  <c r="R143" s="1"/>
  <c r="J143"/>
  <c r="Q143" s="1"/>
  <c r="H143"/>
  <c r="E143"/>
  <c r="M142"/>
  <c r="K142"/>
  <c r="R142" s="1"/>
  <c r="J142"/>
  <c r="Q142" s="1"/>
  <c r="H142"/>
  <c r="E142"/>
  <c r="M141"/>
  <c r="K141"/>
  <c r="R141" s="1"/>
  <c r="J141"/>
  <c r="Q141" s="1"/>
  <c r="H141"/>
  <c r="E141"/>
  <c r="M140"/>
  <c r="K140"/>
  <c r="R140" s="1"/>
  <c r="J140"/>
  <c r="Q140" s="1"/>
  <c r="H140"/>
  <c r="E140"/>
  <c r="M139"/>
  <c r="K139"/>
  <c r="R139" s="1"/>
  <c r="J139"/>
  <c r="Q139" s="1"/>
  <c r="H139"/>
  <c r="E139"/>
  <c r="M138"/>
  <c r="K138"/>
  <c r="R138" s="1"/>
  <c r="J138"/>
  <c r="Q138" s="1"/>
  <c r="H138"/>
  <c r="E138"/>
  <c r="M137"/>
  <c r="K137"/>
  <c r="R137" s="1"/>
  <c r="J137"/>
  <c r="Q137" s="1"/>
  <c r="H137"/>
  <c r="E137"/>
  <c r="M136"/>
  <c r="K136"/>
  <c r="R136" s="1"/>
  <c r="J136"/>
  <c r="Q136" s="1"/>
  <c r="H136"/>
  <c r="E136"/>
  <c r="M135"/>
  <c r="K135"/>
  <c r="R135" s="1"/>
  <c r="J135"/>
  <c r="Q135" s="1"/>
  <c r="H135"/>
  <c r="E135"/>
  <c r="M134"/>
  <c r="K134"/>
  <c r="R134" s="1"/>
  <c r="J134"/>
  <c r="Q134" s="1"/>
  <c r="H134"/>
  <c r="E134"/>
  <c r="M133"/>
  <c r="K133"/>
  <c r="J133"/>
  <c r="H133"/>
  <c r="E133"/>
  <c r="M132"/>
  <c r="K132"/>
  <c r="R132" s="1"/>
  <c r="J132"/>
  <c r="Q132" s="1"/>
  <c r="H132"/>
  <c r="E132"/>
  <c r="M131"/>
  <c r="K131"/>
  <c r="R131" s="1"/>
  <c r="J131"/>
  <c r="Q131" s="1"/>
  <c r="H131"/>
  <c r="E131"/>
  <c r="M130"/>
  <c r="K130"/>
  <c r="R130" s="1"/>
  <c r="J130"/>
  <c r="Q130" s="1"/>
  <c r="H130"/>
  <c r="E130"/>
  <c r="M129"/>
  <c r="K129"/>
  <c r="R129" s="1"/>
  <c r="J129"/>
  <c r="Q129" s="1"/>
  <c r="H129"/>
  <c r="E129"/>
  <c r="M128"/>
  <c r="K128"/>
  <c r="R128" s="1"/>
  <c r="J128"/>
  <c r="Q128" s="1"/>
  <c r="H128"/>
  <c r="E128"/>
  <c r="M127"/>
  <c r="K127"/>
  <c r="R127" s="1"/>
  <c r="J127"/>
  <c r="Q127" s="1"/>
  <c r="H127"/>
  <c r="E127"/>
  <c r="M126"/>
  <c r="K126"/>
  <c r="R126" s="1"/>
  <c r="J126"/>
  <c r="Q126" s="1"/>
  <c r="H126"/>
  <c r="E126"/>
  <c r="M125"/>
  <c r="K125"/>
  <c r="R125" s="1"/>
  <c r="J125"/>
  <c r="Q125" s="1"/>
  <c r="H125"/>
  <c r="E125"/>
  <c r="M124"/>
  <c r="K124"/>
  <c r="R124" s="1"/>
  <c r="J124"/>
  <c r="Q124" s="1"/>
  <c r="H124"/>
  <c r="E124"/>
  <c r="M123"/>
  <c r="K123"/>
  <c r="R123" s="1"/>
  <c r="J123"/>
  <c r="Q123" s="1"/>
  <c r="H123"/>
  <c r="E123"/>
  <c r="M122"/>
  <c r="K122"/>
  <c r="R122" s="1"/>
  <c r="J122"/>
  <c r="Q122" s="1"/>
  <c r="H122"/>
  <c r="E122"/>
  <c r="M121"/>
  <c r="K121"/>
  <c r="R121" s="1"/>
  <c r="J121"/>
  <c r="Q121" s="1"/>
  <c r="H121"/>
  <c r="E121"/>
  <c r="M120"/>
  <c r="K120"/>
  <c r="R120" s="1"/>
  <c r="J120"/>
  <c r="Q120" s="1"/>
  <c r="H120"/>
  <c r="E120"/>
  <c r="M119"/>
  <c r="K119"/>
  <c r="R119" s="1"/>
  <c r="J119"/>
  <c r="Q119" s="1"/>
  <c r="H119"/>
  <c r="E119"/>
  <c r="M118"/>
  <c r="K118"/>
  <c r="R118" s="1"/>
  <c r="J118"/>
  <c r="Q118" s="1"/>
  <c r="H118"/>
  <c r="E118"/>
  <c r="M117"/>
  <c r="K117"/>
  <c r="R117" s="1"/>
  <c r="J117"/>
  <c r="Q117" s="1"/>
  <c r="H117"/>
  <c r="E117"/>
  <c r="M116"/>
  <c r="K116"/>
  <c r="R116" s="1"/>
  <c r="J116"/>
  <c r="Q116" s="1"/>
  <c r="H116"/>
  <c r="E116"/>
  <c r="M115"/>
  <c r="K115"/>
  <c r="R115" s="1"/>
  <c r="J115"/>
  <c r="Q115" s="1"/>
  <c r="H115"/>
  <c r="E115"/>
  <c r="M114"/>
  <c r="K114"/>
  <c r="R114" s="1"/>
  <c r="J114"/>
  <c r="Q114" s="1"/>
  <c r="H114"/>
  <c r="E114"/>
  <c r="M113"/>
  <c r="K113"/>
  <c r="R113" s="1"/>
  <c r="J113"/>
  <c r="Q113" s="1"/>
  <c r="H113"/>
  <c r="E113"/>
  <c r="M112"/>
  <c r="K112"/>
  <c r="R112" s="1"/>
  <c r="J112"/>
  <c r="Q112" s="1"/>
  <c r="H112"/>
  <c r="E112"/>
  <c r="M111"/>
  <c r="K111"/>
  <c r="R111" s="1"/>
  <c r="J111"/>
  <c r="Q111" s="1"/>
  <c r="H111"/>
  <c r="E111"/>
  <c r="M110"/>
  <c r="K110"/>
  <c r="R110" s="1"/>
  <c r="J110"/>
  <c r="Q110" s="1"/>
  <c r="H110"/>
  <c r="E110"/>
  <c r="M109"/>
  <c r="K109"/>
  <c r="R109" s="1"/>
  <c r="J109"/>
  <c r="Q109" s="1"/>
  <c r="H109"/>
  <c r="E109"/>
  <c r="M108"/>
  <c r="K108"/>
  <c r="R108" s="1"/>
  <c r="J108"/>
  <c r="Q108" s="1"/>
  <c r="H108"/>
  <c r="E108"/>
  <c r="M107"/>
  <c r="K107"/>
  <c r="R107" s="1"/>
  <c r="J107"/>
  <c r="Q107" s="1"/>
  <c r="H107"/>
  <c r="E107"/>
  <c r="M106"/>
  <c r="K106"/>
  <c r="R106" s="1"/>
  <c r="J106"/>
  <c r="Q106" s="1"/>
  <c r="H106"/>
  <c r="E106"/>
  <c r="M105"/>
  <c r="K105"/>
  <c r="R105" s="1"/>
  <c r="J105"/>
  <c r="Q105" s="1"/>
  <c r="H105"/>
  <c r="E105"/>
  <c r="M104"/>
  <c r="K104"/>
  <c r="R104" s="1"/>
  <c r="J104"/>
  <c r="Q104" s="1"/>
  <c r="H104"/>
  <c r="E104"/>
  <c r="M103"/>
  <c r="K103"/>
  <c r="R103" s="1"/>
  <c r="J103"/>
  <c r="Q103" s="1"/>
  <c r="H103"/>
  <c r="E103"/>
  <c r="M102"/>
  <c r="K102"/>
  <c r="R102" s="1"/>
  <c r="J102"/>
  <c r="Q102" s="1"/>
  <c r="H102"/>
  <c r="E102"/>
  <c r="M101"/>
  <c r="K101"/>
  <c r="R101" s="1"/>
  <c r="J101"/>
  <c r="Q101" s="1"/>
  <c r="H101"/>
  <c r="E101"/>
  <c r="M100"/>
  <c r="K100"/>
  <c r="R100" s="1"/>
  <c r="J100"/>
  <c r="Q100" s="1"/>
  <c r="H100"/>
  <c r="E100"/>
  <c r="M99"/>
  <c r="K99"/>
  <c r="R99" s="1"/>
  <c r="J99"/>
  <c r="Q99" s="1"/>
  <c r="H99"/>
  <c r="E99"/>
  <c r="M98"/>
  <c r="K98"/>
  <c r="R98" s="1"/>
  <c r="J98"/>
  <c r="Q98" s="1"/>
  <c r="H98"/>
  <c r="E98"/>
  <c r="M97"/>
  <c r="K97"/>
  <c r="R97" s="1"/>
  <c r="J97"/>
  <c r="Q97" s="1"/>
  <c r="H97"/>
  <c r="E97"/>
  <c r="M96"/>
  <c r="K96"/>
  <c r="R96" s="1"/>
  <c r="J96"/>
  <c r="Q96" s="1"/>
  <c r="H96"/>
  <c r="E96"/>
  <c r="M95"/>
  <c r="K95"/>
  <c r="R95" s="1"/>
  <c r="J95"/>
  <c r="Q95" s="1"/>
  <c r="H95"/>
  <c r="E95"/>
  <c r="M94"/>
  <c r="K94"/>
  <c r="R94" s="1"/>
  <c r="J94"/>
  <c r="Q94" s="1"/>
  <c r="H94"/>
  <c r="E94"/>
  <c r="M93"/>
  <c r="K93"/>
  <c r="R93" s="1"/>
  <c r="J93"/>
  <c r="Q93" s="1"/>
  <c r="H93"/>
  <c r="E93"/>
  <c r="M92"/>
  <c r="K92"/>
  <c r="R92" s="1"/>
  <c r="J92"/>
  <c r="Q92" s="1"/>
  <c r="H92"/>
  <c r="E92"/>
  <c r="M91"/>
  <c r="K91"/>
  <c r="R91" s="1"/>
  <c r="J91"/>
  <c r="Q91" s="1"/>
  <c r="H91"/>
  <c r="E91"/>
  <c r="M90"/>
  <c r="K90"/>
  <c r="R90" s="1"/>
  <c r="J90"/>
  <c r="Q90" s="1"/>
  <c r="H90"/>
  <c r="E90"/>
  <c r="M89"/>
  <c r="K89"/>
  <c r="R89" s="1"/>
  <c r="J89"/>
  <c r="Q89" s="1"/>
  <c r="H89"/>
  <c r="E89"/>
  <c r="M88"/>
  <c r="K88"/>
  <c r="R88" s="1"/>
  <c r="J88"/>
  <c r="Q88" s="1"/>
  <c r="H88"/>
  <c r="E88"/>
  <c r="M87"/>
  <c r="K87"/>
  <c r="R87" s="1"/>
  <c r="J87"/>
  <c r="Q87" s="1"/>
  <c r="H87"/>
  <c r="E87"/>
  <c r="M86"/>
  <c r="K86"/>
  <c r="R86" s="1"/>
  <c r="J86"/>
  <c r="Q86" s="1"/>
  <c r="H86"/>
  <c r="E86"/>
  <c r="M85"/>
  <c r="K85"/>
  <c r="R85" s="1"/>
  <c r="J85"/>
  <c r="Q85" s="1"/>
  <c r="H85"/>
  <c r="E85"/>
  <c r="M84"/>
  <c r="K84"/>
  <c r="R84" s="1"/>
  <c r="J84"/>
  <c r="Q84" s="1"/>
  <c r="H84"/>
  <c r="E84"/>
  <c r="M83"/>
  <c r="K83"/>
  <c r="R83" s="1"/>
  <c r="J83"/>
  <c r="Q83" s="1"/>
  <c r="H83"/>
  <c r="E83"/>
  <c r="M82"/>
  <c r="K82"/>
  <c r="R82" s="1"/>
  <c r="J82"/>
  <c r="Q82" s="1"/>
  <c r="H82"/>
  <c r="E82"/>
  <c r="M81"/>
  <c r="K81"/>
  <c r="R81" s="1"/>
  <c r="J81"/>
  <c r="Q81" s="1"/>
  <c r="H81"/>
  <c r="E81"/>
  <c r="M80"/>
  <c r="K80"/>
  <c r="R80" s="1"/>
  <c r="J80"/>
  <c r="Q80" s="1"/>
  <c r="H80"/>
  <c r="E80"/>
  <c r="M79"/>
  <c r="K79"/>
  <c r="R79" s="1"/>
  <c r="J79"/>
  <c r="Q79" s="1"/>
  <c r="H79"/>
  <c r="E79"/>
  <c r="M78"/>
  <c r="K78"/>
  <c r="R78" s="1"/>
  <c r="J78"/>
  <c r="Q78" s="1"/>
  <c r="H78"/>
  <c r="E78"/>
  <c r="M77"/>
  <c r="K77"/>
  <c r="R77" s="1"/>
  <c r="J77"/>
  <c r="Q77" s="1"/>
  <c r="H77"/>
  <c r="E77"/>
  <c r="M76"/>
  <c r="K76"/>
  <c r="R76" s="1"/>
  <c r="J76"/>
  <c r="Q76" s="1"/>
  <c r="H76"/>
  <c r="E76"/>
  <c r="M75"/>
  <c r="K75"/>
  <c r="R75" s="1"/>
  <c r="J75"/>
  <c r="Q75" s="1"/>
  <c r="H75"/>
  <c r="E75"/>
  <c r="M74"/>
  <c r="K74"/>
  <c r="R74" s="1"/>
  <c r="J74"/>
  <c r="Q74" s="1"/>
  <c r="H74"/>
  <c r="E74"/>
  <c r="M73"/>
  <c r="K73"/>
  <c r="R73" s="1"/>
  <c r="J73"/>
  <c r="Q73" s="1"/>
  <c r="H73"/>
  <c r="E73"/>
  <c r="M72"/>
  <c r="K72"/>
  <c r="R72" s="1"/>
  <c r="J72"/>
  <c r="Q72" s="1"/>
  <c r="H72"/>
  <c r="E72"/>
  <c r="M71"/>
  <c r="K71"/>
  <c r="R71" s="1"/>
  <c r="J71"/>
  <c r="Q71" s="1"/>
  <c r="H71"/>
  <c r="E71"/>
  <c r="M70"/>
  <c r="K70"/>
  <c r="R70" s="1"/>
  <c r="J70"/>
  <c r="Q70" s="1"/>
  <c r="H70"/>
  <c r="E70"/>
  <c r="M69"/>
  <c r="K69"/>
  <c r="R69" s="1"/>
  <c r="J69"/>
  <c r="Q69" s="1"/>
  <c r="H69"/>
  <c r="E69"/>
  <c r="M68"/>
  <c r="K68"/>
  <c r="R68" s="1"/>
  <c r="J68"/>
  <c r="Q68" s="1"/>
  <c r="H68"/>
  <c r="E68"/>
  <c r="M67"/>
  <c r="K67"/>
  <c r="R67" s="1"/>
  <c r="J67"/>
  <c r="Q67" s="1"/>
  <c r="H67"/>
  <c r="E67"/>
  <c r="M66"/>
  <c r="K66"/>
  <c r="R66" s="1"/>
  <c r="J66"/>
  <c r="Q66" s="1"/>
  <c r="H66"/>
  <c r="E66"/>
  <c r="M65"/>
  <c r="K65"/>
  <c r="R65" s="1"/>
  <c r="J65"/>
  <c r="Q65" s="1"/>
  <c r="H65"/>
  <c r="E65"/>
  <c r="M64"/>
  <c r="K64"/>
  <c r="R64" s="1"/>
  <c r="J64"/>
  <c r="Q64" s="1"/>
  <c r="H64"/>
  <c r="E64"/>
  <c r="M63"/>
  <c r="K63"/>
  <c r="R63" s="1"/>
  <c r="J63"/>
  <c r="Q63" s="1"/>
  <c r="H63"/>
  <c r="E63"/>
  <c r="M62"/>
  <c r="K62"/>
  <c r="R62" s="1"/>
  <c r="J62"/>
  <c r="Q62" s="1"/>
  <c r="H62"/>
  <c r="E62"/>
  <c r="M61"/>
  <c r="K61"/>
  <c r="R61" s="1"/>
  <c r="J61"/>
  <c r="Q61" s="1"/>
  <c r="H61"/>
  <c r="E61"/>
  <c r="M60"/>
  <c r="K60"/>
  <c r="R60" s="1"/>
  <c r="J60"/>
  <c r="Q60" s="1"/>
  <c r="H60"/>
  <c r="E60"/>
  <c r="M59"/>
  <c r="K59"/>
  <c r="R59" s="1"/>
  <c r="J59"/>
  <c r="Q59" s="1"/>
  <c r="H59"/>
  <c r="E59"/>
  <c r="M58"/>
  <c r="K58"/>
  <c r="R58" s="1"/>
  <c r="J58"/>
  <c r="Q58" s="1"/>
  <c r="H58"/>
  <c r="E58"/>
  <c r="M57"/>
  <c r="K57"/>
  <c r="R57" s="1"/>
  <c r="J57"/>
  <c r="Q57" s="1"/>
  <c r="H57"/>
  <c r="E57"/>
  <c r="M56"/>
  <c r="K56"/>
  <c r="R56" s="1"/>
  <c r="J56"/>
  <c r="Q56" s="1"/>
  <c r="H56"/>
  <c r="E56"/>
  <c r="M55"/>
  <c r="K55"/>
  <c r="R55" s="1"/>
  <c r="J55"/>
  <c r="Q55" s="1"/>
  <c r="H55"/>
  <c r="E55"/>
  <c r="M54"/>
  <c r="K54"/>
  <c r="R54" s="1"/>
  <c r="J54"/>
  <c r="Q54" s="1"/>
  <c r="H54"/>
  <c r="E54"/>
  <c r="M53"/>
  <c r="K53"/>
  <c r="R53" s="1"/>
  <c r="J53"/>
  <c r="Q53" s="1"/>
  <c r="H53"/>
  <c r="E53"/>
  <c r="M52"/>
  <c r="K52"/>
  <c r="R52" s="1"/>
  <c r="J52"/>
  <c r="Q52" s="1"/>
  <c r="H52"/>
  <c r="E52"/>
  <c r="M51"/>
  <c r="K51"/>
  <c r="R51" s="1"/>
  <c r="J51"/>
  <c r="Q51" s="1"/>
  <c r="H51"/>
  <c r="E51"/>
  <c r="M50"/>
  <c r="K50"/>
  <c r="R50" s="1"/>
  <c r="J50"/>
  <c r="Q50" s="1"/>
  <c r="H50"/>
  <c r="E50"/>
  <c r="M49"/>
  <c r="K49"/>
  <c r="R49" s="1"/>
  <c r="J49"/>
  <c r="Q49" s="1"/>
  <c r="H49"/>
  <c r="E49"/>
  <c r="M48"/>
  <c r="K48"/>
  <c r="R48" s="1"/>
  <c r="J48"/>
  <c r="Q48" s="1"/>
  <c r="H48"/>
  <c r="E48"/>
  <c r="M47"/>
  <c r="K47"/>
  <c r="R47" s="1"/>
  <c r="J47"/>
  <c r="Q47" s="1"/>
  <c r="H47"/>
  <c r="E47"/>
  <c r="M46"/>
  <c r="K46"/>
  <c r="R46" s="1"/>
  <c r="J46"/>
  <c r="Q46" s="1"/>
  <c r="H46"/>
  <c r="E46"/>
  <c r="M45"/>
  <c r="K45"/>
  <c r="R45" s="1"/>
  <c r="J45"/>
  <c r="Q45" s="1"/>
  <c r="H45"/>
  <c r="E45"/>
  <c r="M44"/>
  <c r="K44"/>
  <c r="R44" s="1"/>
  <c r="J44"/>
  <c r="Q44" s="1"/>
  <c r="H44"/>
  <c r="E44"/>
  <c r="M43"/>
  <c r="K43"/>
  <c r="R43" s="1"/>
  <c r="J43"/>
  <c r="Q43" s="1"/>
  <c r="H43"/>
  <c r="E43"/>
  <c r="M42"/>
  <c r="K42"/>
  <c r="R42" s="1"/>
  <c r="J42"/>
  <c r="Q42" s="1"/>
  <c r="H42"/>
  <c r="E42"/>
  <c r="M41"/>
  <c r="K41"/>
  <c r="R41" s="1"/>
  <c r="J41"/>
  <c r="Q41" s="1"/>
  <c r="H41"/>
  <c r="E41"/>
  <c r="M40"/>
  <c r="K40"/>
  <c r="R40" s="1"/>
  <c r="J40"/>
  <c r="Q40" s="1"/>
  <c r="H40"/>
  <c r="E40"/>
  <c r="M39"/>
  <c r="K39"/>
  <c r="R39" s="1"/>
  <c r="J39"/>
  <c r="Q39" s="1"/>
  <c r="H39"/>
  <c r="E39"/>
  <c r="M38"/>
  <c r="K38"/>
  <c r="R38" s="1"/>
  <c r="J38"/>
  <c r="Q38" s="1"/>
  <c r="H38"/>
  <c r="E38"/>
  <c r="M37"/>
  <c r="K37"/>
  <c r="R37" s="1"/>
  <c r="J37"/>
  <c r="Q37" s="1"/>
  <c r="H37"/>
  <c r="E37"/>
  <c r="M36"/>
  <c r="K36"/>
  <c r="R36" s="1"/>
  <c r="J36"/>
  <c r="Q36" s="1"/>
  <c r="H36"/>
  <c r="E36"/>
  <c r="M35"/>
  <c r="K35"/>
  <c r="R35" s="1"/>
  <c r="J35"/>
  <c r="Q35" s="1"/>
  <c r="H35"/>
  <c r="E35"/>
  <c r="M34"/>
  <c r="K34"/>
  <c r="R34" s="1"/>
  <c r="J34"/>
  <c r="Q34" s="1"/>
  <c r="H34"/>
  <c r="E34"/>
  <c r="M33"/>
  <c r="K33"/>
  <c r="R33" s="1"/>
  <c r="J33"/>
  <c r="Q33" s="1"/>
  <c r="H33"/>
  <c r="E33"/>
  <c r="M32"/>
  <c r="K32"/>
  <c r="R32" s="1"/>
  <c r="J32"/>
  <c r="Q32" s="1"/>
  <c r="H32"/>
  <c r="E32"/>
  <c r="M31"/>
  <c r="K31"/>
  <c r="R31" s="1"/>
  <c r="J31"/>
  <c r="Q31" s="1"/>
  <c r="H31"/>
  <c r="E31"/>
  <c r="M30"/>
  <c r="K30"/>
  <c r="R30" s="1"/>
  <c r="J30"/>
  <c r="Q30" s="1"/>
  <c r="H30"/>
  <c r="E30"/>
  <c r="M29"/>
  <c r="K29"/>
  <c r="R29" s="1"/>
  <c r="J29"/>
  <c r="Q29" s="1"/>
  <c r="H29"/>
  <c r="E29"/>
  <c r="M28"/>
  <c r="K28"/>
  <c r="R28" s="1"/>
  <c r="J28"/>
  <c r="Q28" s="1"/>
  <c r="H28"/>
  <c r="E28"/>
  <c r="M27"/>
  <c r="K27"/>
  <c r="R27" s="1"/>
  <c r="J27"/>
  <c r="Q27" s="1"/>
  <c r="H27"/>
  <c r="E27"/>
  <c r="M26"/>
  <c r="K26"/>
  <c r="R26" s="1"/>
  <c r="J26"/>
  <c r="Q26" s="1"/>
  <c r="H26"/>
  <c r="E26"/>
  <c r="M25"/>
  <c r="K25"/>
  <c r="R25" s="1"/>
  <c r="J25"/>
  <c r="Q25" s="1"/>
  <c r="H25"/>
  <c r="E25"/>
  <c r="M24"/>
  <c r="K24"/>
  <c r="R24" s="1"/>
  <c r="J24"/>
  <c r="Q24" s="1"/>
  <c r="H24"/>
  <c r="E24"/>
  <c r="M23"/>
  <c r="K23"/>
  <c r="R23" s="1"/>
  <c r="J23"/>
  <c r="Q23" s="1"/>
  <c r="H23"/>
  <c r="E23"/>
  <c r="M22"/>
  <c r="K22"/>
  <c r="R22" s="1"/>
  <c r="J22"/>
  <c r="Q22" s="1"/>
  <c r="H22"/>
  <c r="E22"/>
  <c r="M21"/>
  <c r="K21"/>
  <c r="R21" s="1"/>
  <c r="J21"/>
  <c r="Q21" s="1"/>
  <c r="H21"/>
  <c r="E21"/>
  <c r="M20"/>
  <c r="K20"/>
  <c r="R20" s="1"/>
  <c r="J20"/>
  <c r="Q20" s="1"/>
  <c r="H20"/>
  <c r="E20"/>
  <c r="M19"/>
  <c r="K19"/>
  <c r="R19" s="1"/>
  <c r="J19"/>
  <c r="Q19" s="1"/>
  <c r="H19"/>
  <c r="E19"/>
  <c r="M18"/>
  <c r="K18"/>
  <c r="R18" s="1"/>
  <c r="J18"/>
  <c r="Q18" s="1"/>
  <c r="H18"/>
  <c r="E18"/>
  <c r="M17"/>
  <c r="K17"/>
  <c r="R17" s="1"/>
  <c r="J17"/>
  <c r="Q17" s="1"/>
  <c r="H17"/>
  <c r="E17"/>
  <c r="M16"/>
  <c r="K16"/>
  <c r="R16" s="1"/>
  <c r="J16"/>
  <c r="Q16" s="1"/>
  <c r="H16"/>
  <c r="E16"/>
  <c r="M15"/>
  <c r="K15"/>
  <c r="R15" s="1"/>
  <c r="J15"/>
  <c r="Q15" s="1"/>
  <c r="H15"/>
  <c r="E15"/>
  <c r="M14"/>
  <c r="K14"/>
  <c r="R14" s="1"/>
  <c r="J14"/>
  <c r="Q14" s="1"/>
  <c r="H14"/>
  <c r="E14"/>
  <c r="M13"/>
  <c r="K13"/>
  <c r="R13" s="1"/>
  <c r="J13"/>
  <c r="Q13" s="1"/>
  <c r="H13"/>
  <c r="E13"/>
  <c r="M12"/>
  <c r="K12"/>
  <c r="R12" s="1"/>
  <c r="J12"/>
  <c r="Q12" s="1"/>
  <c r="H12"/>
  <c r="E12"/>
  <c r="M11"/>
  <c r="K11"/>
  <c r="R11" s="1"/>
  <c r="J11"/>
  <c r="Q11" s="1"/>
  <c r="H11"/>
  <c r="E11"/>
  <c r="M10"/>
  <c r="K10"/>
  <c r="R10" s="1"/>
  <c r="J10"/>
  <c r="Q10" s="1"/>
  <c r="H10"/>
  <c r="E10"/>
  <c r="M9"/>
  <c r="K9"/>
  <c r="R9" s="1"/>
  <c r="J9"/>
  <c r="Q9" s="1"/>
  <c r="H9"/>
  <c r="E9"/>
  <c r="M8"/>
  <c r="K8"/>
  <c r="R8" s="1"/>
  <c r="J8"/>
  <c r="Q8" s="1"/>
  <c r="H8"/>
  <c r="E8"/>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M7"/>
  <c r="K7"/>
  <c r="R7" s="1"/>
  <c r="J7"/>
  <c r="Q7" s="1"/>
  <c r="H7"/>
  <c r="E7"/>
  <c r="A46" l="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K408"/>
  <c r="J408"/>
  <c r="M408"/>
  <c r="E310"/>
  <c r="E408" s="1"/>
  <c r="A361" l="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alcChain>
</file>

<file path=xl/sharedStrings.xml><?xml version="1.0" encoding="utf-8"?>
<sst xmlns="http://schemas.openxmlformats.org/spreadsheetml/2006/main" count="1000" uniqueCount="280">
  <si>
    <t>Улица</t>
  </si>
  <si>
    <t>№ дома</t>
  </si>
  <si>
    <t>Всего по дому</t>
  </si>
  <si>
    <t>кол-во</t>
  </si>
  <si>
    <t>общая S</t>
  </si>
  <si>
    <t>квартир</t>
  </si>
  <si>
    <t>м2</t>
  </si>
  <si>
    <t>прожив.</t>
  </si>
  <si>
    <t>БКМ</t>
  </si>
  <si>
    <t>Горького</t>
  </si>
  <si>
    <t>ТИП</t>
  </si>
  <si>
    <t>Год</t>
  </si>
  <si>
    <t>ввода</t>
  </si>
  <si>
    <t>Срок</t>
  </si>
  <si>
    <t>экспл.</t>
  </si>
  <si>
    <t>расчетная</t>
  </si>
  <si>
    <t>S м2</t>
  </si>
  <si>
    <t>этажность</t>
  </si>
  <si>
    <t>Пограничная</t>
  </si>
  <si>
    <t>80-а</t>
  </si>
  <si>
    <t>ш/бл.</t>
  </si>
  <si>
    <t>Тихая</t>
  </si>
  <si>
    <t>к/зас.</t>
  </si>
  <si>
    <t>Бородина</t>
  </si>
  <si>
    <t>1-а</t>
  </si>
  <si>
    <t>2-я Центральная</t>
  </si>
  <si>
    <t>Долинская</t>
  </si>
  <si>
    <t>Лермонтова</t>
  </si>
  <si>
    <t>4-а</t>
  </si>
  <si>
    <t>А. Матросова</t>
  </si>
  <si>
    <t>Барачный пер.</t>
  </si>
  <si>
    <t>Больничный пер.</t>
  </si>
  <si>
    <t>б/руб.</t>
  </si>
  <si>
    <t>Гвардейская</t>
  </si>
  <si>
    <t>Деповская</t>
  </si>
  <si>
    <t>Детская</t>
  </si>
  <si>
    <t>8-а</t>
  </si>
  <si>
    <t>Емельянова</t>
  </si>
  <si>
    <t>Железнодорожная</t>
  </si>
  <si>
    <t>Западная</t>
  </si>
  <si>
    <t>90-а</t>
  </si>
  <si>
    <t>Заречный пер.</t>
  </si>
  <si>
    <t>Карьерная</t>
  </si>
  <si>
    <t>Керамическая</t>
  </si>
  <si>
    <t>Кирпичная</t>
  </si>
  <si>
    <t>Колхозная</t>
  </si>
  <si>
    <t>Кооперативная</t>
  </si>
  <si>
    <t>Кооперативный пер.</t>
  </si>
  <si>
    <t>50-а</t>
  </si>
  <si>
    <t>Ленина</t>
  </si>
  <si>
    <t>316-а</t>
  </si>
  <si>
    <t>Мира</t>
  </si>
  <si>
    <t>5/1</t>
  </si>
  <si>
    <t>6-а</t>
  </si>
  <si>
    <t>10-б</t>
  </si>
  <si>
    <t>Мичурина</t>
  </si>
  <si>
    <t>19</t>
  </si>
  <si>
    <t>Оленья горка</t>
  </si>
  <si>
    <t>4</t>
  </si>
  <si>
    <t>12</t>
  </si>
  <si>
    <t>Паровозный пер.</t>
  </si>
  <si>
    <t>20</t>
  </si>
  <si>
    <t>Полтавская</t>
  </si>
  <si>
    <t>3</t>
  </si>
  <si>
    <t>10</t>
  </si>
  <si>
    <t>Пролетарская</t>
  </si>
  <si>
    <t>9</t>
  </si>
  <si>
    <t>13</t>
  </si>
  <si>
    <t>22</t>
  </si>
  <si>
    <t>7-а</t>
  </si>
  <si>
    <t>9-а</t>
  </si>
  <si>
    <t>Промышленная</t>
  </si>
  <si>
    <t>31</t>
  </si>
  <si>
    <t>44</t>
  </si>
  <si>
    <t>14</t>
  </si>
  <si>
    <t>Телеграфная</t>
  </si>
  <si>
    <t>8</t>
  </si>
  <si>
    <t>Трудовой пер.</t>
  </si>
  <si>
    <t>34</t>
  </si>
  <si>
    <t>Ударный пер.</t>
  </si>
  <si>
    <t>5</t>
  </si>
  <si>
    <t>Украинская</t>
  </si>
  <si>
    <t>104</t>
  </si>
  <si>
    <t>26</t>
  </si>
  <si>
    <t>102</t>
  </si>
  <si>
    <t>116</t>
  </si>
  <si>
    <t>106</t>
  </si>
  <si>
    <t>140</t>
  </si>
  <si>
    <t>Хвойный пер.</t>
  </si>
  <si>
    <t>73</t>
  </si>
  <si>
    <t>83</t>
  </si>
  <si>
    <t>Хлебная</t>
  </si>
  <si>
    <t>58</t>
  </si>
  <si>
    <t>Холмская</t>
  </si>
  <si>
    <t>Чехова пер.</t>
  </si>
  <si>
    <t>198</t>
  </si>
  <si>
    <t>Шоссейная</t>
  </si>
  <si>
    <t>Ярославский пер.</t>
  </si>
  <si>
    <t>Новая</t>
  </si>
  <si>
    <t>6</t>
  </si>
  <si>
    <t>Вокзальная</t>
  </si>
  <si>
    <t>65</t>
  </si>
  <si>
    <t>Загородная</t>
  </si>
  <si>
    <t>48</t>
  </si>
  <si>
    <t>Киевская</t>
  </si>
  <si>
    <t>71</t>
  </si>
  <si>
    <t>Мучной пер.</t>
  </si>
  <si>
    <t>1</t>
  </si>
  <si>
    <t>23</t>
  </si>
  <si>
    <t>Некрасова</t>
  </si>
  <si>
    <t>70-а</t>
  </si>
  <si>
    <t>Связи пер.</t>
  </si>
  <si>
    <t>Северная</t>
  </si>
  <si>
    <t>Сибирская</t>
  </si>
  <si>
    <t>Холмский пер.</t>
  </si>
  <si>
    <t>7</t>
  </si>
  <si>
    <t>Южно-Сахалинская</t>
  </si>
  <si>
    <t>109</t>
  </si>
  <si>
    <t>133</t>
  </si>
  <si>
    <t>138</t>
  </si>
  <si>
    <t>158</t>
  </si>
  <si>
    <t>160</t>
  </si>
  <si>
    <t>Кузнечная</t>
  </si>
  <si>
    <t>15</t>
  </si>
  <si>
    <t>25</t>
  </si>
  <si>
    <t>Красносельский пер.</t>
  </si>
  <si>
    <t>Лесная</t>
  </si>
  <si>
    <t>18</t>
  </si>
  <si>
    <t>11</t>
  </si>
  <si>
    <t>30</t>
  </si>
  <si>
    <t>Библиотечный проезд</t>
  </si>
  <si>
    <t>Саперная</t>
  </si>
  <si>
    <t>Анивская</t>
  </si>
  <si>
    <t>92</t>
  </si>
  <si>
    <t>120</t>
  </si>
  <si>
    <t>Бумажная</t>
  </si>
  <si>
    <t>50</t>
  </si>
  <si>
    <t>Достоевского</t>
  </si>
  <si>
    <t>21</t>
  </si>
  <si>
    <t>29</t>
  </si>
  <si>
    <t>Колодезная</t>
  </si>
  <si>
    <t>Песочная</t>
  </si>
  <si>
    <t>Сахалинская</t>
  </si>
  <si>
    <t>Степная</t>
  </si>
  <si>
    <t>Ктх/зас</t>
  </si>
  <si>
    <t>Гаражная</t>
  </si>
  <si>
    <t>6/б</t>
  </si>
  <si>
    <t>34-а</t>
  </si>
  <si>
    <t>Книжный пер.</t>
  </si>
  <si>
    <t>100-б</t>
  </si>
  <si>
    <t>102-а</t>
  </si>
  <si>
    <t>102-б</t>
  </si>
  <si>
    <t>56</t>
  </si>
  <si>
    <t>4-я Железнодорожная</t>
  </si>
  <si>
    <t>3/1</t>
  </si>
  <si>
    <t>3/2</t>
  </si>
  <si>
    <t>1-я Октябрьская</t>
  </si>
  <si>
    <t>Приватизированные кв.</t>
  </si>
  <si>
    <t>Муниципальные кв.</t>
  </si>
  <si>
    <t>№ п/п</t>
  </si>
  <si>
    <t>Действующий тариф</t>
  </si>
  <si>
    <t>кв-р</t>
  </si>
  <si>
    <t>общей</t>
  </si>
  <si>
    <t>% от</t>
  </si>
  <si>
    <t xml:space="preserve">S </t>
  </si>
  <si>
    <t>к-ва</t>
  </si>
  <si>
    <t>2,58</t>
  </si>
  <si>
    <t>11,22</t>
  </si>
  <si>
    <t>14,44</t>
  </si>
  <si>
    <t>4,50</t>
  </si>
  <si>
    <t>11,74</t>
  </si>
  <si>
    <t>3,59</t>
  </si>
  <si>
    <t>6,88</t>
  </si>
  <si>
    <t>9,36</t>
  </si>
  <si>
    <t>3,85</t>
  </si>
  <si>
    <t>7,05</t>
  </si>
  <si>
    <t>5,26</t>
  </si>
  <si>
    <t>Красная</t>
  </si>
  <si>
    <t>А. Буюклы</t>
  </si>
  <si>
    <t>Дзержинского</t>
  </si>
  <si>
    <t>Транспортная</t>
  </si>
  <si>
    <t>Отдаленный пер.</t>
  </si>
  <si>
    <t>9-б</t>
  </si>
  <si>
    <t>Есенина</t>
  </si>
  <si>
    <t>22-а</t>
  </si>
  <si>
    <t>Крюкова</t>
  </si>
  <si>
    <t>8-в</t>
  </si>
  <si>
    <t>Ангарский пер.</t>
  </si>
  <si>
    <t>Профсоюзная</t>
  </si>
  <si>
    <t>Белорусский пер.</t>
  </si>
  <si>
    <t>Керамический пер.</t>
  </si>
  <si>
    <t>Крестьянская</t>
  </si>
  <si>
    <t>Лесозаводской пер.</t>
  </si>
  <si>
    <t>1905 года</t>
  </si>
  <si>
    <t>Гоголя</t>
  </si>
  <si>
    <t>Овражная</t>
  </si>
  <si>
    <t>Курский пер.</t>
  </si>
  <si>
    <t>Совхозная</t>
  </si>
  <si>
    <t>18-б</t>
  </si>
  <si>
    <t>20-г</t>
  </si>
  <si>
    <t>26/7</t>
  </si>
  <si>
    <t>Карпатская</t>
  </si>
  <si>
    <t>Новая (Новая деревня)</t>
  </si>
  <si>
    <t>Железнодорожная (Березняки)</t>
  </si>
  <si>
    <t>Лесозаводская</t>
  </si>
  <si>
    <t>Трудовая</t>
  </si>
  <si>
    <t>9-Б</t>
  </si>
  <si>
    <t>11-Б</t>
  </si>
  <si>
    <t>2-А</t>
  </si>
  <si>
    <t>2-Б</t>
  </si>
  <si>
    <t>Победы</t>
  </si>
  <si>
    <t>104-А</t>
  </si>
  <si>
    <t>102-А</t>
  </si>
  <si>
    <t>Весточка</t>
  </si>
  <si>
    <t>Верхняя (Елочки)</t>
  </si>
  <si>
    <t>Московская (Дальнее)</t>
  </si>
  <si>
    <t>Студенческая (Дальнее)</t>
  </si>
  <si>
    <t>Ударная (Дальнее)</t>
  </si>
  <si>
    <t>Октябрьская (Дальнее)</t>
  </si>
  <si>
    <t>Дорожный пер.</t>
  </si>
  <si>
    <t>Мостовой пер.</t>
  </si>
  <si>
    <t>Путевой пер.</t>
  </si>
  <si>
    <t>34-Б</t>
  </si>
  <si>
    <t>31-А</t>
  </si>
  <si>
    <t>31-Б</t>
  </si>
  <si>
    <t>33-Б</t>
  </si>
  <si>
    <t>33-А</t>
  </si>
  <si>
    <t>1-А</t>
  </si>
  <si>
    <t>1-Б</t>
  </si>
  <si>
    <t>26-А</t>
  </si>
  <si>
    <t>154-А</t>
  </si>
  <si>
    <t>20-Б</t>
  </si>
  <si>
    <t>20-В</t>
  </si>
  <si>
    <t>20-Д</t>
  </si>
  <si>
    <t>4-А</t>
  </si>
  <si>
    <t>39-А</t>
  </si>
  <si>
    <t>3-А</t>
  </si>
  <si>
    <t>8-А(В)</t>
  </si>
  <si>
    <t>8-Б</t>
  </si>
  <si>
    <t>20-А</t>
  </si>
  <si>
    <t>к/пан.</t>
  </si>
  <si>
    <t>10-А(8-А)</t>
  </si>
  <si>
    <t>86-Г</t>
  </si>
  <si>
    <t>Маяковского</t>
  </si>
  <si>
    <t>36-а</t>
  </si>
  <si>
    <t>Железнодорожная (Старорусское)</t>
  </si>
  <si>
    <t>Зеленая (Старорусское)</t>
  </si>
  <si>
    <t>Крайняя (Березняки)</t>
  </si>
  <si>
    <t>Новая (Березняки)</t>
  </si>
  <si>
    <t>Центральная (Березняки)</t>
  </si>
  <si>
    <t>Центральная (Старорусское)</t>
  </si>
  <si>
    <t>426-б</t>
  </si>
  <si>
    <t>30-г</t>
  </si>
  <si>
    <t>32-в</t>
  </si>
  <si>
    <t>Украинский пер.</t>
  </si>
  <si>
    <t>Корсаковская</t>
  </si>
  <si>
    <t>Доход в мес., руб.</t>
  </si>
  <si>
    <t>Комсомольская</t>
  </si>
  <si>
    <t>Придорожная</t>
  </si>
  <si>
    <t>Праздничная</t>
  </si>
  <si>
    <t>Усадебная</t>
  </si>
  <si>
    <t>Тенистая</t>
  </si>
  <si>
    <t>78-в</t>
  </si>
  <si>
    <t>78-б</t>
  </si>
  <si>
    <t>80-г</t>
  </si>
  <si>
    <t>78-а</t>
  </si>
  <si>
    <t>92-б</t>
  </si>
  <si>
    <t>92-в</t>
  </si>
  <si>
    <t>94-б</t>
  </si>
  <si>
    <t>92-а</t>
  </si>
  <si>
    <t>96-а</t>
  </si>
  <si>
    <t>285-е</t>
  </si>
  <si>
    <t>42-б</t>
  </si>
  <si>
    <t>44-а</t>
  </si>
  <si>
    <t>44-г</t>
  </si>
  <si>
    <t>46-г</t>
  </si>
  <si>
    <t>Котиковая</t>
  </si>
  <si>
    <t>Жилой фонд, обслуживаемый МУП "ЖЭУ №10" с 01 июня 2012 г.</t>
  </si>
  <si>
    <t>Станционный пер.</t>
  </si>
  <si>
    <t xml:space="preserve">На основании письма Управления жилищной политики администрации г. Южно-Сахалинска от 20.09.2011 г. №010/2-0363, Постановления администрации  города Южно-Сахалинска №269 от 29.02.2012 г. "О передаче в управление МУП "ЖЭУ №10" многоквартирных домов"  дома переданы на обслуживание в связи с несостоявшимся повторным конкурсом по отбору управляющих компаний, состоявшимся 08.09.2011 г., с конкурсными тарифами согласно приложенному перечню, а также на основании Постановления администрации г. Южно-Сахалинска от 29.02.2012 г. №269, Договора управления жилыми домами с Управлением жилищной политики администрации г. Южно-Сахалинска. Срок обслуживания домов - до даты, определенной решением общего собрания собственников помещений по выбору управляющей организации, либо до даты начала управления управляющей организации, определенной по результатам открытого конкурса по отбору управляющей организации. Конкурсная документация размещена на официальном сайте администрации г. Южно-Сахалинска в разделе "Муниципальный заказ" </t>
  </si>
</sst>
</file>

<file path=xl/styles.xml><?xml version="1.0" encoding="utf-8"?>
<styleSheet xmlns="http://schemas.openxmlformats.org/spreadsheetml/2006/main">
  <numFmts count="1">
    <numFmt numFmtId="164" formatCode="0.0"/>
  </numFmts>
  <fonts count="10">
    <font>
      <sz val="11"/>
      <color theme="1"/>
      <name val="Calibri"/>
      <family val="2"/>
      <charset val="204"/>
      <scheme val="minor"/>
    </font>
    <font>
      <sz val="10"/>
      <name val="Times New Roman"/>
      <family val="1"/>
      <charset val="204"/>
    </font>
    <font>
      <sz val="8"/>
      <name val="Times New Roman"/>
      <family val="1"/>
      <charset val="204"/>
    </font>
    <font>
      <sz val="9"/>
      <name val="Times New Roman"/>
      <family val="1"/>
      <charset val="204"/>
    </font>
    <font>
      <sz val="11"/>
      <color theme="1"/>
      <name val="Times New Roman"/>
      <family val="1"/>
      <charset val="204"/>
    </font>
    <font>
      <sz val="8"/>
      <color theme="1"/>
      <name val="Times New Roman"/>
      <family val="1"/>
      <charset val="204"/>
    </font>
    <font>
      <b/>
      <sz val="14"/>
      <color theme="1"/>
      <name val="Times New Roman"/>
      <family val="1"/>
      <charset val="204"/>
    </font>
    <font>
      <sz val="10"/>
      <color theme="1"/>
      <name val="Times New Roman"/>
      <family val="1"/>
      <charset val="204"/>
    </font>
    <font>
      <sz val="9"/>
      <color theme="1"/>
      <name val="Times New Roman"/>
      <family val="1"/>
      <charset val="204"/>
    </font>
    <font>
      <sz val="11"/>
      <name val="Times New Roman"/>
      <family val="1"/>
      <charset val="204"/>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s>
  <cellStyleXfs count="1">
    <xf numFmtId="0" fontId="0" fillId="0" borderId="0"/>
  </cellStyleXfs>
  <cellXfs count="75">
    <xf numFmtId="0" fontId="0" fillId="0" borderId="0" xfId="0"/>
    <xf numFmtId="0" fontId="2" fillId="0" borderId="12" xfId="0" applyFont="1" applyFill="1" applyBorder="1" applyAlignment="1">
      <alignment horizontal="center"/>
    </xf>
    <xf numFmtId="0" fontId="3" fillId="0" borderId="1" xfId="0" applyFont="1" applyFill="1" applyBorder="1" applyAlignment="1">
      <alignment horizontal="center"/>
    </xf>
    <xf numFmtId="0" fontId="3" fillId="0" borderId="0" xfId="0" applyFont="1" applyFill="1" applyAlignment="1">
      <alignment horizontal="center"/>
    </xf>
    <xf numFmtId="0" fontId="3" fillId="0" borderId="6" xfId="0" applyFont="1" applyFill="1" applyBorder="1" applyAlignment="1">
      <alignment horizontal="center"/>
    </xf>
    <xf numFmtId="0" fontId="3" fillId="0" borderId="6" xfId="0" applyNumberFormat="1" applyFont="1" applyFill="1" applyBorder="1" applyAlignment="1">
      <alignment horizontal="center"/>
    </xf>
    <xf numFmtId="1" fontId="3" fillId="0" borderId="16" xfId="0" applyNumberFormat="1" applyFont="1" applyFill="1" applyBorder="1" applyAlignment="1">
      <alignment horizontal="center"/>
    </xf>
    <xf numFmtId="0" fontId="3" fillId="0" borderId="7" xfId="0" applyFont="1" applyFill="1" applyBorder="1" applyAlignment="1">
      <alignment horizontal="center"/>
    </xf>
    <xf numFmtId="0" fontId="3" fillId="0" borderId="5" xfId="0" applyFont="1" applyFill="1" applyBorder="1" applyAlignment="1">
      <alignment horizontal="center"/>
    </xf>
    <xf numFmtId="1" fontId="3" fillId="0" borderId="22" xfId="0" applyNumberFormat="1" applyFont="1" applyFill="1" applyBorder="1" applyAlignment="1">
      <alignment horizontal="center"/>
    </xf>
    <xf numFmtId="0" fontId="3" fillId="0" borderId="23" xfId="0" applyFont="1" applyFill="1" applyBorder="1" applyAlignment="1">
      <alignment horizontal="center"/>
    </xf>
    <xf numFmtId="0" fontId="3" fillId="0" borderId="0" xfId="0" applyFont="1" applyFill="1"/>
    <xf numFmtId="0" fontId="3" fillId="0" borderId="27" xfId="0" applyNumberFormat="1" applyFont="1" applyFill="1" applyBorder="1" applyAlignment="1">
      <alignment horizontal="center"/>
    </xf>
    <xf numFmtId="0" fontId="3" fillId="0" borderId="27" xfId="0" applyFont="1" applyFill="1" applyBorder="1" applyAlignment="1">
      <alignment horizontal="center"/>
    </xf>
    <xf numFmtId="0" fontId="3" fillId="0" borderId="19" xfId="0" applyFont="1" applyFill="1" applyBorder="1" applyAlignment="1">
      <alignment horizontal="center"/>
    </xf>
    <xf numFmtId="0" fontId="3" fillId="0" borderId="11" xfId="0" applyFont="1" applyFill="1" applyBorder="1" applyAlignment="1">
      <alignment horizontal="center"/>
    </xf>
    <xf numFmtId="0" fontId="3" fillId="0" borderId="20" xfId="0" applyFont="1" applyFill="1" applyBorder="1" applyAlignment="1">
      <alignment horizontal="center"/>
    </xf>
    <xf numFmtId="0" fontId="3" fillId="0" borderId="17" xfId="0" applyFont="1" applyFill="1" applyBorder="1" applyAlignment="1">
      <alignment horizontal="center"/>
    </xf>
    <xf numFmtId="0" fontId="3" fillId="0" borderId="21" xfId="0" applyFont="1" applyFill="1" applyBorder="1" applyAlignment="1">
      <alignment horizontal="center"/>
    </xf>
    <xf numFmtId="0" fontId="3" fillId="0" borderId="16" xfId="0" applyFont="1" applyFill="1" applyBorder="1" applyAlignment="1">
      <alignment horizontal="center"/>
    </xf>
    <xf numFmtId="0" fontId="3" fillId="0" borderId="22" xfId="0" applyFont="1" applyFill="1" applyBorder="1" applyAlignment="1">
      <alignment horizontal="center"/>
    </xf>
    <xf numFmtId="0" fontId="3" fillId="0" borderId="29" xfId="0" applyFont="1" applyFill="1" applyBorder="1" applyAlignment="1">
      <alignment horizontal="center"/>
    </xf>
    <xf numFmtId="0" fontId="3" fillId="0" borderId="25" xfId="0" applyFont="1" applyFill="1" applyBorder="1" applyAlignment="1">
      <alignment horizontal="center"/>
    </xf>
    <xf numFmtId="0" fontId="3" fillId="0" borderId="30" xfId="0" applyFont="1" applyFill="1" applyBorder="1" applyAlignment="1">
      <alignment horizontal="center"/>
    </xf>
    <xf numFmtId="0" fontId="3" fillId="0" borderId="24" xfId="0" applyFont="1" applyFill="1" applyBorder="1" applyAlignment="1">
      <alignment horizontal="center"/>
    </xf>
    <xf numFmtId="0" fontId="4" fillId="0" borderId="2" xfId="0" applyFont="1" applyFill="1" applyBorder="1"/>
    <xf numFmtId="0" fontId="4" fillId="0" borderId="2" xfId="0" applyFont="1" applyFill="1" applyBorder="1" applyAlignment="1">
      <alignment horizontal="center"/>
    </xf>
    <xf numFmtId="0" fontId="4" fillId="0" borderId="10" xfId="0" applyFont="1" applyFill="1" applyBorder="1" applyAlignment="1">
      <alignment horizontal="center"/>
    </xf>
    <xf numFmtId="0" fontId="4" fillId="0" borderId="18" xfId="0" applyFont="1" applyFill="1" applyBorder="1" applyAlignment="1">
      <alignment horizontal="center"/>
    </xf>
    <xf numFmtId="164" fontId="4" fillId="0" borderId="2" xfId="0" applyNumberFormat="1" applyFont="1" applyFill="1" applyBorder="1" applyAlignment="1">
      <alignment horizontal="center"/>
    </xf>
    <xf numFmtId="0" fontId="4" fillId="0" borderId="3" xfId="0" applyFont="1" applyFill="1" applyBorder="1" applyAlignment="1">
      <alignment horizontal="center"/>
    </xf>
    <xf numFmtId="164" fontId="4" fillId="0" borderId="4" xfId="0" applyNumberFormat="1" applyFont="1" applyFill="1" applyBorder="1" applyAlignment="1">
      <alignment horizontal="center"/>
    </xf>
    <xf numFmtId="164" fontId="4" fillId="0" borderId="10" xfId="0" applyNumberFormat="1" applyFont="1" applyFill="1" applyBorder="1" applyAlignment="1">
      <alignment horizontal="center"/>
    </xf>
    <xf numFmtId="0" fontId="4" fillId="0" borderId="0" xfId="0" applyFont="1" applyFill="1"/>
    <xf numFmtId="0" fontId="4" fillId="0" borderId="16" xfId="0" applyFont="1" applyFill="1" applyBorder="1" applyAlignment="1">
      <alignment horizontal="center"/>
    </xf>
    <xf numFmtId="0" fontId="4" fillId="0" borderId="7" xfId="0" applyFont="1" applyFill="1" applyBorder="1" applyAlignment="1">
      <alignment horizontal="center"/>
    </xf>
    <xf numFmtId="0" fontId="4" fillId="0" borderId="1" xfId="0" applyFont="1" applyFill="1" applyBorder="1" applyAlignment="1">
      <alignment horizontal="center"/>
    </xf>
    <xf numFmtId="0" fontId="1" fillId="0" borderId="11" xfId="0" applyFont="1" applyFill="1" applyBorder="1" applyAlignment="1">
      <alignment horizontal="center"/>
    </xf>
    <xf numFmtId="164" fontId="4" fillId="0" borderId="0" xfId="0" applyNumberFormat="1" applyFont="1" applyFill="1" applyAlignment="1">
      <alignment horizontal="center"/>
    </xf>
    <xf numFmtId="2" fontId="4" fillId="0" borderId="2" xfId="0" applyNumberFormat="1" applyFont="1" applyFill="1" applyBorder="1" applyAlignment="1">
      <alignment horizontal="center"/>
    </xf>
    <xf numFmtId="49" fontId="4" fillId="0" borderId="2" xfId="0" applyNumberFormat="1" applyFont="1" applyFill="1" applyBorder="1" applyAlignment="1">
      <alignment horizontal="center"/>
    </xf>
    <xf numFmtId="0" fontId="4" fillId="0" borderId="0" xfId="0" applyFont="1" applyFill="1" applyAlignment="1">
      <alignment horizontal="center"/>
    </xf>
    <xf numFmtId="0" fontId="7" fillId="0" borderId="2" xfId="0" applyFont="1" applyFill="1" applyBorder="1"/>
    <xf numFmtId="0" fontId="7" fillId="0" borderId="2" xfId="0" applyFont="1" applyFill="1" applyBorder="1" applyAlignment="1"/>
    <xf numFmtId="0" fontId="8" fillId="0" borderId="2" xfId="0" applyFont="1" applyFill="1" applyBorder="1"/>
    <xf numFmtId="0" fontId="4" fillId="0" borderId="4" xfId="0" applyFont="1" applyFill="1" applyBorder="1" applyAlignment="1">
      <alignment horizontal="center"/>
    </xf>
    <xf numFmtId="164" fontId="4" fillId="0" borderId="1" xfId="0" applyNumberFormat="1" applyFont="1" applyFill="1" applyBorder="1" applyAlignment="1">
      <alignment horizontal="center"/>
    </xf>
    <xf numFmtId="164" fontId="4" fillId="0" borderId="18" xfId="0" applyNumberFormat="1" applyFont="1" applyFill="1" applyBorder="1" applyAlignment="1">
      <alignment horizontal="center"/>
    </xf>
    <xf numFmtId="0" fontId="4" fillId="0" borderId="19" xfId="0" applyFont="1" applyFill="1" applyBorder="1" applyAlignment="1">
      <alignment horizontal="center"/>
    </xf>
    <xf numFmtId="0" fontId="4" fillId="0" borderId="11" xfId="0" applyFont="1" applyFill="1" applyBorder="1" applyAlignment="1">
      <alignment horizontal="center"/>
    </xf>
    <xf numFmtId="0" fontId="4" fillId="0" borderId="20" xfId="0" applyFont="1" applyFill="1" applyBorder="1" applyAlignment="1">
      <alignment horizontal="center"/>
    </xf>
    <xf numFmtId="0" fontId="5" fillId="0" borderId="2" xfId="0" applyFont="1" applyFill="1" applyBorder="1" applyAlignment="1">
      <alignment horizontal="center"/>
    </xf>
    <xf numFmtId="16" fontId="4" fillId="0" borderId="2" xfId="0" applyNumberFormat="1" applyFont="1" applyFill="1" applyBorder="1" applyAlignment="1">
      <alignment horizontal="center"/>
    </xf>
    <xf numFmtId="0" fontId="9" fillId="0" borderId="2" xfId="0" applyFont="1" applyFill="1" applyBorder="1" applyAlignment="1">
      <alignment horizontal="left"/>
    </xf>
    <xf numFmtId="0" fontId="9" fillId="0" borderId="2" xfId="0" applyFont="1" applyFill="1" applyBorder="1" applyAlignment="1">
      <alignment horizontal="center"/>
    </xf>
    <xf numFmtId="2" fontId="1" fillId="0" borderId="2" xfId="0" applyNumberFormat="1" applyFont="1" applyFill="1" applyBorder="1" applyAlignment="1">
      <alignment horizontal="center"/>
    </xf>
    <xf numFmtId="0" fontId="6" fillId="0" borderId="31" xfId="0" applyFont="1" applyFill="1" applyBorder="1" applyAlignment="1">
      <alignment horizontal="center"/>
    </xf>
    <xf numFmtId="0" fontId="6" fillId="0" borderId="31" xfId="0" applyFont="1" applyFill="1" applyBorder="1" applyAlignment="1">
      <alignment horizontal="center"/>
    </xf>
    <xf numFmtId="0" fontId="4" fillId="0" borderId="0" xfId="0" applyFont="1" applyFill="1" applyAlignment="1">
      <alignment horizontal="center" vertic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26" xfId="0" applyFont="1" applyFill="1" applyBorder="1" applyAlignment="1">
      <alignment horizontal="center" wrapText="1"/>
    </xf>
    <xf numFmtId="0" fontId="3" fillId="0" borderId="22" xfId="0" applyFont="1" applyFill="1" applyBorder="1" applyAlignment="1">
      <alignment horizontal="center" wrapText="1"/>
    </xf>
    <xf numFmtId="0" fontId="1" fillId="0" borderId="27" xfId="0" applyFont="1" applyFill="1" applyBorder="1" applyAlignment="1">
      <alignment horizontal="center" vertical="center"/>
    </xf>
    <xf numFmtId="0" fontId="1" fillId="0" borderId="5"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8"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408"/>
  <sheetViews>
    <sheetView tabSelected="1" workbookViewId="0">
      <selection sqref="A1:XFD1048576"/>
    </sheetView>
  </sheetViews>
  <sheetFormatPr defaultRowHeight="15"/>
  <cols>
    <col min="1" max="1" width="4.42578125" style="41" customWidth="1"/>
    <col min="2" max="2" width="19.140625" style="33" customWidth="1"/>
    <col min="3" max="3" width="7.140625" style="41" customWidth="1"/>
    <col min="4" max="4" width="8.7109375" style="41" customWidth="1"/>
    <col min="5" max="5" width="9.42578125" style="41" hidden="1" customWidth="1"/>
    <col min="6" max="6" width="6.140625" style="41" customWidth="1"/>
    <col min="7" max="7" width="8.140625" style="41" customWidth="1"/>
    <col min="8" max="8" width="0.140625" style="41" customWidth="1"/>
    <col min="9" max="9" width="6" style="41" customWidth="1"/>
    <col min="10" max="13" width="9.140625" style="41"/>
    <col min="14" max="21" width="0" style="41" hidden="1" customWidth="1"/>
    <col min="22" max="16384" width="9.140625" style="33"/>
  </cols>
  <sheetData>
    <row r="1" spans="1:21" ht="174.75" customHeight="1">
      <c r="A1" s="58" t="s">
        <v>279</v>
      </c>
      <c r="B1" s="58"/>
      <c r="C1" s="58"/>
      <c r="D1" s="58"/>
      <c r="E1" s="58"/>
      <c r="F1" s="58"/>
      <c r="G1" s="58"/>
      <c r="H1" s="58"/>
      <c r="I1" s="58"/>
      <c r="J1" s="58"/>
      <c r="K1" s="58"/>
      <c r="L1" s="58"/>
      <c r="M1" s="58"/>
    </row>
    <row r="2" spans="1:21" ht="19.5" thickBot="1">
      <c r="A2" s="57" t="s">
        <v>277</v>
      </c>
      <c r="B2" s="57"/>
      <c r="C2" s="57"/>
      <c r="D2" s="57"/>
      <c r="E2" s="57"/>
      <c r="F2" s="57"/>
      <c r="G2" s="57"/>
      <c r="H2" s="57"/>
      <c r="I2" s="57"/>
      <c r="J2" s="57"/>
      <c r="K2" s="57"/>
      <c r="L2" s="57"/>
      <c r="M2" s="57"/>
      <c r="N2" s="56"/>
      <c r="O2" s="56"/>
      <c r="P2" s="56"/>
      <c r="Q2" s="56"/>
      <c r="R2" s="56"/>
      <c r="S2" s="56"/>
      <c r="T2" s="56"/>
      <c r="U2" s="56"/>
    </row>
    <row r="3" spans="1:21" s="3" customFormat="1" ht="15" customHeight="1">
      <c r="A3" s="62" t="s">
        <v>159</v>
      </c>
      <c r="B3" s="64" t="s">
        <v>0</v>
      </c>
      <c r="C3" s="66" t="s">
        <v>1</v>
      </c>
      <c r="D3" s="66" t="s">
        <v>160</v>
      </c>
      <c r="E3" s="66" t="s">
        <v>256</v>
      </c>
      <c r="F3" s="69" t="s">
        <v>10</v>
      </c>
      <c r="G3" s="12" t="s">
        <v>11</v>
      </c>
      <c r="H3" s="13" t="s">
        <v>13</v>
      </c>
      <c r="I3" s="72" t="s">
        <v>17</v>
      </c>
      <c r="J3" s="59" t="s">
        <v>2</v>
      </c>
      <c r="K3" s="60"/>
      <c r="L3" s="60"/>
      <c r="M3" s="61"/>
      <c r="N3" s="59" t="s">
        <v>157</v>
      </c>
      <c r="O3" s="60"/>
      <c r="P3" s="61"/>
      <c r="Q3" s="21" t="s">
        <v>163</v>
      </c>
      <c r="R3" s="23" t="s">
        <v>163</v>
      </c>
      <c r="S3" s="59" t="s">
        <v>158</v>
      </c>
      <c r="T3" s="60"/>
      <c r="U3" s="61"/>
    </row>
    <row r="4" spans="1:21" s="3" customFormat="1" ht="12">
      <c r="A4" s="63"/>
      <c r="B4" s="65"/>
      <c r="C4" s="67"/>
      <c r="D4" s="67"/>
      <c r="E4" s="67"/>
      <c r="F4" s="70"/>
      <c r="G4" s="5" t="s">
        <v>12</v>
      </c>
      <c r="H4" s="4" t="s">
        <v>14</v>
      </c>
      <c r="I4" s="73"/>
      <c r="J4" s="19" t="s">
        <v>3</v>
      </c>
      <c r="K4" s="2" t="s">
        <v>4</v>
      </c>
      <c r="L4" s="1" t="s">
        <v>15</v>
      </c>
      <c r="M4" s="7" t="s">
        <v>3</v>
      </c>
      <c r="N4" s="6" t="s">
        <v>3</v>
      </c>
      <c r="O4" s="2" t="s">
        <v>4</v>
      </c>
      <c r="P4" s="7" t="s">
        <v>3</v>
      </c>
      <c r="Q4" s="22" t="s">
        <v>165</v>
      </c>
      <c r="R4" s="24" t="s">
        <v>162</v>
      </c>
      <c r="S4" s="19" t="s">
        <v>3</v>
      </c>
      <c r="T4" s="2" t="s">
        <v>4</v>
      </c>
      <c r="U4" s="7" t="s">
        <v>3</v>
      </c>
    </row>
    <row r="5" spans="1:21" s="3" customFormat="1" ht="12">
      <c r="A5" s="63"/>
      <c r="B5" s="65"/>
      <c r="C5" s="68"/>
      <c r="D5" s="67"/>
      <c r="E5" s="68"/>
      <c r="F5" s="71"/>
      <c r="G5" s="5"/>
      <c r="H5" s="4"/>
      <c r="I5" s="74"/>
      <c r="J5" s="20" t="s">
        <v>5</v>
      </c>
      <c r="K5" s="8" t="s">
        <v>6</v>
      </c>
      <c r="L5" s="4" t="s">
        <v>16</v>
      </c>
      <c r="M5" s="10" t="s">
        <v>7</v>
      </c>
      <c r="N5" s="9" t="s">
        <v>5</v>
      </c>
      <c r="O5" s="8" t="s">
        <v>6</v>
      </c>
      <c r="P5" s="10" t="s">
        <v>7</v>
      </c>
      <c r="Q5" s="22" t="s">
        <v>161</v>
      </c>
      <c r="R5" s="24" t="s">
        <v>164</v>
      </c>
      <c r="S5" s="20" t="s">
        <v>5</v>
      </c>
      <c r="T5" s="8" t="s">
        <v>6</v>
      </c>
      <c r="U5" s="10" t="s">
        <v>7</v>
      </c>
    </row>
    <row r="6" spans="1:21" s="11" customFormat="1" ht="13.5" thickBot="1">
      <c r="A6" s="14">
        <v>1</v>
      </c>
      <c r="B6" s="37">
        <v>2</v>
      </c>
      <c r="C6" s="15"/>
      <c r="D6" s="15">
        <v>3</v>
      </c>
      <c r="E6" s="15"/>
      <c r="F6" s="15">
        <v>4</v>
      </c>
      <c r="G6" s="15">
        <v>5</v>
      </c>
      <c r="H6" s="15">
        <v>6</v>
      </c>
      <c r="I6" s="17">
        <v>7</v>
      </c>
      <c r="J6" s="14">
        <v>8</v>
      </c>
      <c r="K6" s="15">
        <v>9</v>
      </c>
      <c r="L6" s="15">
        <v>10</v>
      </c>
      <c r="M6" s="16">
        <v>11</v>
      </c>
      <c r="N6" s="14">
        <v>12</v>
      </c>
      <c r="O6" s="15">
        <v>13</v>
      </c>
      <c r="P6" s="16">
        <v>14</v>
      </c>
      <c r="Q6" s="18">
        <v>15</v>
      </c>
      <c r="R6" s="17">
        <v>16</v>
      </c>
      <c r="S6" s="14">
        <v>17</v>
      </c>
      <c r="T6" s="15">
        <v>18</v>
      </c>
      <c r="U6" s="16">
        <v>19</v>
      </c>
    </row>
    <row r="7" spans="1:21">
      <c r="A7" s="26">
        <v>1</v>
      </c>
      <c r="B7" s="25" t="s">
        <v>193</v>
      </c>
      <c r="C7" s="26">
        <v>13</v>
      </c>
      <c r="D7" s="26">
        <v>20.93</v>
      </c>
      <c r="E7" s="39">
        <f t="shared" ref="E7:E67" si="0">D7*L7</f>
        <v>1425.3329999999999</v>
      </c>
      <c r="F7" s="26" t="s">
        <v>22</v>
      </c>
      <c r="G7" s="26">
        <v>1939</v>
      </c>
      <c r="H7" s="26">
        <f>2012-G7</f>
        <v>73</v>
      </c>
      <c r="I7" s="27">
        <v>1</v>
      </c>
      <c r="J7" s="28">
        <f t="shared" ref="J7:J70" si="1">N7+S7</f>
        <v>2</v>
      </c>
      <c r="K7" s="26">
        <f t="shared" ref="K7:K70" si="2">O7+T7</f>
        <v>68.099999999999994</v>
      </c>
      <c r="L7" s="26">
        <v>68.099999999999994</v>
      </c>
      <c r="M7" s="30">
        <f t="shared" ref="M7:M70" si="3">P7+U7</f>
        <v>3</v>
      </c>
      <c r="N7" s="28"/>
      <c r="O7" s="26"/>
      <c r="P7" s="30"/>
      <c r="Q7" s="31">
        <f>N7*100/J7</f>
        <v>0</v>
      </c>
      <c r="R7" s="32">
        <f>O7*100/K7</f>
        <v>0</v>
      </c>
      <c r="S7" s="28">
        <v>2</v>
      </c>
      <c r="T7" s="26">
        <v>68.099999999999994</v>
      </c>
      <c r="U7" s="30">
        <v>3</v>
      </c>
    </row>
    <row r="8" spans="1:21">
      <c r="A8" s="26">
        <f>A7+1</f>
        <v>2</v>
      </c>
      <c r="B8" s="25" t="s">
        <v>156</v>
      </c>
      <c r="C8" s="26">
        <v>34</v>
      </c>
      <c r="D8" s="26">
        <v>9.9700000000000006</v>
      </c>
      <c r="E8" s="39">
        <f t="shared" si="0"/>
        <v>2906.2550000000001</v>
      </c>
      <c r="F8" s="26" t="s">
        <v>20</v>
      </c>
      <c r="G8" s="26">
        <v>1955</v>
      </c>
      <c r="H8" s="26">
        <f>2012-G8</f>
        <v>57</v>
      </c>
      <c r="I8" s="27">
        <v>1</v>
      </c>
      <c r="J8" s="28">
        <f t="shared" si="1"/>
        <v>8</v>
      </c>
      <c r="K8" s="26">
        <f t="shared" si="2"/>
        <v>291.5</v>
      </c>
      <c r="L8" s="26">
        <v>291.5</v>
      </c>
      <c r="M8" s="30">
        <f t="shared" si="3"/>
        <v>18</v>
      </c>
      <c r="N8" s="28"/>
      <c r="O8" s="26"/>
      <c r="P8" s="30"/>
      <c r="Q8" s="31">
        <f>N8*100/J8</f>
        <v>0</v>
      </c>
      <c r="R8" s="32">
        <f>O8*100/K8</f>
        <v>0</v>
      </c>
      <c r="S8" s="28">
        <v>8</v>
      </c>
      <c r="T8" s="26">
        <v>291.5</v>
      </c>
      <c r="U8" s="30">
        <v>18</v>
      </c>
    </row>
    <row r="9" spans="1:21">
      <c r="A9" s="26">
        <f>A8+1</f>
        <v>3</v>
      </c>
      <c r="B9" s="25" t="s">
        <v>156</v>
      </c>
      <c r="C9" s="26">
        <v>35</v>
      </c>
      <c r="D9" s="26">
        <v>9.9700000000000006</v>
      </c>
      <c r="E9" s="39">
        <f t="shared" si="0"/>
        <v>3474.5450000000001</v>
      </c>
      <c r="F9" s="26" t="s">
        <v>20</v>
      </c>
      <c r="G9" s="26">
        <v>1957</v>
      </c>
      <c r="H9" s="26">
        <f t="shared" ref="H9:H69" si="4">2012-G9</f>
        <v>55</v>
      </c>
      <c r="I9" s="27">
        <v>1</v>
      </c>
      <c r="J9" s="28">
        <f t="shared" si="1"/>
        <v>12</v>
      </c>
      <c r="K9" s="26">
        <f t="shared" si="2"/>
        <v>348.5</v>
      </c>
      <c r="L9" s="26">
        <v>348.5</v>
      </c>
      <c r="M9" s="30">
        <f t="shared" si="3"/>
        <v>0</v>
      </c>
      <c r="N9" s="28"/>
      <c r="O9" s="26"/>
      <c r="P9" s="30"/>
      <c r="Q9" s="31">
        <f t="shared" ref="Q9:R67" si="5">N9*100/J9</f>
        <v>0</v>
      </c>
      <c r="R9" s="32">
        <f t="shared" si="5"/>
        <v>0</v>
      </c>
      <c r="S9" s="28">
        <v>12</v>
      </c>
      <c r="T9" s="26">
        <v>348.5</v>
      </c>
      <c r="U9" s="30"/>
    </row>
    <row r="10" spans="1:21">
      <c r="A10" s="26">
        <f t="shared" ref="A10:A73" si="6">A9+1</f>
        <v>4</v>
      </c>
      <c r="B10" s="25" t="s">
        <v>156</v>
      </c>
      <c r="C10" s="26">
        <v>39</v>
      </c>
      <c r="D10" s="26">
        <v>9.9700000000000006</v>
      </c>
      <c r="E10" s="39">
        <f t="shared" si="0"/>
        <v>3500.4670000000006</v>
      </c>
      <c r="F10" s="26" t="s">
        <v>20</v>
      </c>
      <c r="G10" s="26">
        <v>1957</v>
      </c>
      <c r="H10" s="26">
        <f t="shared" si="4"/>
        <v>55</v>
      </c>
      <c r="I10" s="27">
        <v>1</v>
      </c>
      <c r="J10" s="28">
        <f t="shared" si="1"/>
        <v>10</v>
      </c>
      <c r="K10" s="26">
        <f t="shared" si="2"/>
        <v>351.1</v>
      </c>
      <c r="L10" s="26">
        <v>351.1</v>
      </c>
      <c r="M10" s="30">
        <f t="shared" si="3"/>
        <v>22</v>
      </c>
      <c r="N10" s="28">
        <v>5</v>
      </c>
      <c r="O10" s="26">
        <v>183.9</v>
      </c>
      <c r="P10" s="30">
        <v>11</v>
      </c>
      <c r="Q10" s="31">
        <f t="shared" si="5"/>
        <v>50</v>
      </c>
      <c r="R10" s="32">
        <f t="shared" si="5"/>
        <v>52.378239817715745</v>
      </c>
      <c r="S10" s="28">
        <v>5</v>
      </c>
      <c r="T10" s="26">
        <v>167.2</v>
      </c>
      <c r="U10" s="30">
        <v>11</v>
      </c>
    </row>
    <row r="11" spans="1:21">
      <c r="A11" s="26">
        <f t="shared" si="6"/>
        <v>5</v>
      </c>
      <c r="B11" s="25" t="s">
        <v>156</v>
      </c>
      <c r="C11" s="26">
        <v>40</v>
      </c>
      <c r="D11" s="26">
        <v>9.9700000000000006</v>
      </c>
      <c r="E11" s="39">
        <f t="shared" si="0"/>
        <v>1128.604</v>
      </c>
      <c r="F11" s="26" t="s">
        <v>20</v>
      </c>
      <c r="G11" s="26">
        <v>1957</v>
      </c>
      <c r="H11" s="26">
        <f t="shared" si="4"/>
        <v>55</v>
      </c>
      <c r="I11" s="27">
        <v>1</v>
      </c>
      <c r="J11" s="28">
        <f t="shared" si="1"/>
        <v>4</v>
      </c>
      <c r="K11" s="26">
        <f t="shared" si="2"/>
        <v>113.2</v>
      </c>
      <c r="L11" s="26">
        <v>113.2</v>
      </c>
      <c r="M11" s="30">
        <f t="shared" si="3"/>
        <v>4</v>
      </c>
      <c r="N11" s="28">
        <v>4</v>
      </c>
      <c r="O11" s="26">
        <v>113.2</v>
      </c>
      <c r="P11" s="30">
        <v>4</v>
      </c>
      <c r="Q11" s="31">
        <f t="shared" si="5"/>
        <v>100</v>
      </c>
      <c r="R11" s="32">
        <f t="shared" si="5"/>
        <v>100</v>
      </c>
      <c r="S11" s="28">
        <v>0</v>
      </c>
      <c r="T11" s="26">
        <v>0</v>
      </c>
      <c r="U11" s="30"/>
    </row>
    <row r="12" spans="1:21">
      <c r="A12" s="26">
        <f t="shared" si="6"/>
        <v>6</v>
      </c>
      <c r="B12" s="25" t="s">
        <v>156</v>
      </c>
      <c r="C12" s="26">
        <v>42</v>
      </c>
      <c r="D12" s="26">
        <v>9.16</v>
      </c>
      <c r="E12" s="39">
        <f t="shared" si="0"/>
        <v>937.98400000000004</v>
      </c>
      <c r="F12" s="26" t="s">
        <v>20</v>
      </c>
      <c r="G12" s="26">
        <v>1957</v>
      </c>
      <c r="H12" s="26">
        <f t="shared" si="4"/>
        <v>55</v>
      </c>
      <c r="I12" s="27">
        <v>1</v>
      </c>
      <c r="J12" s="28">
        <f t="shared" si="1"/>
        <v>3</v>
      </c>
      <c r="K12" s="26">
        <f t="shared" si="2"/>
        <v>102.4</v>
      </c>
      <c r="L12" s="26">
        <v>102.4</v>
      </c>
      <c r="M12" s="30">
        <f t="shared" si="3"/>
        <v>8</v>
      </c>
      <c r="N12" s="28">
        <v>1</v>
      </c>
      <c r="O12" s="26">
        <v>33.6</v>
      </c>
      <c r="P12" s="30">
        <v>3</v>
      </c>
      <c r="Q12" s="31">
        <f t="shared" si="5"/>
        <v>33.333333333333336</v>
      </c>
      <c r="R12" s="32">
        <f t="shared" si="5"/>
        <v>32.8125</v>
      </c>
      <c r="S12" s="28">
        <v>2</v>
      </c>
      <c r="T12" s="26">
        <v>68.8</v>
      </c>
      <c r="U12" s="30">
        <v>5</v>
      </c>
    </row>
    <row r="13" spans="1:21">
      <c r="A13" s="26">
        <f t="shared" si="6"/>
        <v>7</v>
      </c>
      <c r="B13" s="25" t="s">
        <v>156</v>
      </c>
      <c r="C13" s="26">
        <v>43</v>
      </c>
      <c r="D13" s="26">
        <v>9.16</v>
      </c>
      <c r="E13" s="39">
        <f t="shared" si="0"/>
        <v>1063.4759999999999</v>
      </c>
      <c r="F13" s="26" t="s">
        <v>20</v>
      </c>
      <c r="G13" s="26">
        <v>1957</v>
      </c>
      <c r="H13" s="26">
        <f t="shared" si="4"/>
        <v>55</v>
      </c>
      <c r="I13" s="27">
        <v>1</v>
      </c>
      <c r="J13" s="28">
        <f t="shared" si="1"/>
        <v>3</v>
      </c>
      <c r="K13" s="26">
        <f t="shared" si="2"/>
        <v>116.1</v>
      </c>
      <c r="L13" s="26">
        <v>116.1</v>
      </c>
      <c r="M13" s="30">
        <f t="shared" si="3"/>
        <v>13</v>
      </c>
      <c r="N13" s="28"/>
      <c r="O13" s="26"/>
      <c r="P13" s="30"/>
      <c r="Q13" s="31">
        <f t="shared" si="5"/>
        <v>0</v>
      </c>
      <c r="R13" s="32">
        <f t="shared" si="5"/>
        <v>0</v>
      </c>
      <c r="S13" s="28">
        <v>3</v>
      </c>
      <c r="T13" s="26">
        <v>116.1</v>
      </c>
      <c r="U13" s="30">
        <v>13</v>
      </c>
    </row>
    <row r="14" spans="1:21">
      <c r="A14" s="26">
        <f t="shared" si="6"/>
        <v>8</v>
      </c>
      <c r="B14" s="25" t="s">
        <v>156</v>
      </c>
      <c r="C14" s="26">
        <v>44</v>
      </c>
      <c r="D14" s="26">
        <v>9.16</v>
      </c>
      <c r="E14" s="39">
        <f t="shared" si="0"/>
        <v>1204.54</v>
      </c>
      <c r="F14" s="26" t="s">
        <v>20</v>
      </c>
      <c r="G14" s="26">
        <v>1957</v>
      </c>
      <c r="H14" s="26">
        <f t="shared" si="4"/>
        <v>55</v>
      </c>
      <c r="I14" s="27">
        <v>1</v>
      </c>
      <c r="J14" s="28">
        <f t="shared" si="1"/>
        <v>4</v>
      </c>
      <c r="K14" s="26">
        <f t="shared" si="2"/>
        <v>131.5</v>
      </c>
      <c r="L14" s="26">
        <v>131.5</v>
      </c>
      <c r="M14" s="30">
        <f t="shared" si="3"/>
        <v>9</v>
      </c>
      <c r="N14" s="28">
        <v>1</v>
      </c>
      <c r="O14" s="26">
        <v>33.299999999999997</v>
      </c>
      <c r="P14" s="30">
        <v>2</v>
      </c>
      <c r="Q14" s="31">
        <f t="shared" si="5"/>
        <v>25</v>
      </c>
      <c r="R14" s="32">
        <f t="shared" si="5"/>
        <v>25.323193916349805</v>
      </c>
      <c r="S14" s="28">
        <v>3</v>
      </c>
      <c r="T14" s="26">
        <v>98.2</v>
      </c>
      <c r="U14" s="30">
        <v>7</v>
      </c>
    </row>
    <row r="15" spans="1:21">
      <c r="A15" s="26">
        <f t="shared" si="6"/>
        <v>9</v>
      </c>
      <c r="B15" s="25" t="s">
        <v>156</v>
      </c>
      <c r="C15" s="26">
        <v>45</v>
      </c>
      <c r="D15" s="26">
        <v>9.16</v>
      </c>
      <c r="E15" s="39">
        <f t="shared" si="0"/>
        <v>497.38799999999998</v>
      </c>
      <c r="F15" s="26" t="s">
        <v>20</v>
      </c>
      <c r="G15" s="26">
        <v>1957</v>
      </c>
      <c r="H15" s="26">
        <f t="shared" si="4"/>
        <v>55</v>
      </c>
      <c r="I15" s="27">
        <v>1</v>
      </c>
      <c r="J15" s="28">
        <f t="shared" si="1"/>
        <v>2</v>
      </c>
      <c r="K15" s="26">
        <f t="shared" si="2"/>
        <v>54.3</v>
      </c>
      <c r="L15" s="26">
        <v>54.3</v>
      </c>
      <c r="M15" s="30">
        <f t="shared" si="3"/>
        <v>4</v>
      </c>
      <c r="N15" s="28">
        <v>1</v>
      </c>
      <c r="O15" s="26">
        <v>21.3</v>
      </c>
      <c r="P15" s="30">
        <v>1</v>
      </c>
      <c r="Q15" s="31">
        <f t="shared" si="5"/>
        <v>50</v>
      </c>
      <c r="R15" s="32">
        <f t="shared" si="5"/>
        <v>39.226519337016576</v>
      </c>
      <c r="S15" s="28">
        <v>1</v>
      </c>
      <c r="T15" s="26">
        <v>33</v>
      </c>
      <c r="U15" s="30">
        <v>3</v>
      </c>
    </row>
    <row r="16" spans="1:21">
      <c r="A16" s="26">
        <f t="shared" si="6"/>
        <v>10</v>
      </c>
      <c r="B16" s="25" t="s">
        <v>156</v>
      </c>
      <c r="C16" s="26">
        <v>47</v>
      </c>
      <c r="D16" s="26">
        <v>9.16</v>
      </c>
      <c r="E16" s="39">
        <f t="shared" si="0"/>
        <v>795.08799999999997</v>
      </c>
      <c r="F16" s="26" t="s">
        <v>20</v>
      </c>
      <c r="G16" s="26">
        <v>1957</v>
      </c>
      <c r="H16" s="26">
        <f t="shared" si="4"/>
        <v>55</v>
      </c>
      <c r="I16" s="27">
        <v>1</v>
      </c>
      <c r="J16" s="28">
        <f t="shared" si="1"/>
        <v>3</v>
      </c>
      <c r="K16" s="26">
        <f t="shared" si="2"/>
        <v>86.8</v>
      </c>
      <c r="L16" s="26">
        <v>86.8</v>
      </c>
      <c r="M16" s="30">
        <f t="shared" si="3"/>
        <v>11</v>
      </c>
      <c r="N16" s="28">
        <v>2</v>
      </c>
      <c r="O16" s="26">
        <v>53.9</v>
      </c>
      <c r="P16" s="30">
        <v>5</v>
      </c>
      <c r="Q16" s="31">
        <f t="shared" si="5"/>
        <v>66.666666666666671</v>
      </c>
      <c r="R16" s="32">
        <f t="shared" si="5"/>
        <v>62.096774193548391</v>
      </c>
      <c r="S16" s="28">
        <v>1</v>
      </c>
      <c r="T16" s="26">
        <v>32.9</v>
      </c>
      <c r="U16" s="30">
        <v>6</v>
      </c>
    </row>
    <row r="17" spans="1:21">
      <c r="A17" s="26">
        <f t="shared" si="6"/>
        <v>11</v>
      </c>
      <c r="B17" s="25" t="s">
        <v>156</v>
      </c>
      <c r="C17" s="26">
        <v>48</v>
      </c>
      <c r="D17" s="26">
        <v>9.9700000000000006</v>
      </c>
      <c r="E17" s="39">
        <f t="shared" si="0"/>
        <v>1129.6010000000001</v>
      </c>
      <c r="F17" s="26" t="s">
        <v>20</v>
      </c>
      <c r="G17" s="26">
        <v>1957</v>
      </c>
      <c r="H17" s="26">
        <f t="shared" si="4"/>
        <v>55</v>
      </c>
      <c r="I17" s="27">
        <v>1</v>
      </c>
      <c r="J17" s="28">
        <f t="shared" si="1"/>
        <v>4</v>
      </c>
      <c r="K17" s="26">
        <f t="shared" si="2"/>
        <v>113.30000000000001</v>
      </c>
      <c r="L17" s="26">
        <v>113.3</v>
      </c>
      <c r="M17" s="30">
        <f t="shared" si="3"/>
        <v>9</v>
      </c>
      <c r="N17" s="28">
        <v>1</v>
      </c>
      <c r="O17" s="26">
        <v>22.9</v>
      </c>
      <c r="P17" s="30">
        <v>1</v>
      </c>
      <c r="Q17" s="31">
        <f t="shared" si="5"/>
        <v>25</v>
      </c>
      <c r="R17" s="32">
        <f t="shared" si="5"/>
        <v>20.211827007943512</v>
      </c>
      <c r="S17" s="28">
        <v>3</v>
      </c>
      <c r="T17" s="26">
        <v>90.4</v>
      </c>
      <c r="U17" s="30">
        <v>8</v>
      </c>
    </row>
    <row r="18" spans="1:21">
      <c r="A18" s="26">
        <f t="shared" si="6"/>
        <v>12</v>
      </c>
      <c r="B18" s="25" t="s">
        <v>156</v>
      </c>
      <c r="C18" s="26">
        <v>50</v>
      </c>
      <c r="D18" s="26">
        <v>9.16</v>
      </c>
      <c r="E18" s="39">
        <f t="shared" si="0"/>
        <v>507.464</v>
      </c>
      <c r="F18" s="26" t="s">
        <v>20</v>
      </c>
      <c r="G18" s="26">
        <v>1957</v>
      </c>
      <c r="H18" s="26">
        <f t="shared" si="4"/>
        <v>55</v>
      </c>
      <c r="I18" s="27">
        <v>1</v>
      </c>
      <c r="J18" s="28">
        <f t="shared" si="1"/>
        <v>2</v>
      </c>
      <c r="K18" s="26">
        <f t="shared" si="2"/>
        <v>55.4</v>
      </c>
      <c r="L18" s="26">
        <v>55.4</v>
      </c>
      <c r="M18" s="30">
        <f t="shared" si="3"/>
        <v>3</v>
      </c>
      <c r="N18" s="28"/>
      <c r="O18" s="26"/>
      <c r="P18" s="30"/>
      <c r="Q18" s="31">
        <f t="shared" si="5"/>
        <v>0</v>
      </c>
      <c r="R18" s="32">
        <f t="shared" si="5"/>
        <v>0</v>
      </c>
      <c r="S18" s="28">
        <v>2</v>
      </c>
      <c r="T18" s="26">
        <v>55.4</v>
      </c>
      <c r="U18" s="30">
        <v>3</v>
      </c>
    </row>
    <row r="19" spans="1:21">
      <c r="A19" s="26">
        <f t="shared" si="6"/>
        <v>13</v>
      </c>
      <c r="B19" s="25" t="s">
        <v>156</v>
      </c>
      <c r="C19" s="26">
        <v>51</v>
      </c>
      <c r="D19" s="26">
        <v>9.16</v>
      </c>
      <c r="E19" s="39">
        <f t="shared" si="0"/>
        <v>793.25599999999997</v>
      </c>
      <c r="F19" s="26" t="s">
        <v>20</v>
      </c>
      <c r="G19" s="26">
        <v>1957</v>
      </c>
      <c r="H19" s="26">
        <f t="shared" si="4"/>
        <v>55</v>
      </c>
      <c r="I19" s="27">
        <v>1</v>
      </c>
      <c r="J19" s="28">
        <f t="shared" si="1"/>
        <v>3</v>
      </c>
      <c r="K19" s="26">
        <f t="shared" si="2"/>
        <v>86.6</v>
      </c>
      <c r="L19" s="26">
        <v>86.6</v>
      </c>
      <c r="M19" s="30">
        <f t="shared" si="3"/>
        <v>14</v>
      </c>
      <c r="N19" s="28">
        <v>1</v>
      </c>
      <c r="O19" s="26">
        <v>32.6</v>
      </c>
      <c r="P19" s="30">
        <v>1</v>
      </c>
      <c r="Q19" s="31">
        <f t="shared" si="5"/>
        <v>33.333333333333336</v>
      </c>
      <c r="R19" s="32">
        <f t="shared" si="5"/>
        <v>37.644341801385686</v>
      </c>
      <c r="S19" s="28">
        <v>2</v>
      </c>
      <c r="T19" s="26">
        <v>54</v>
      </c>
      <c r="U19" s="30">
        <v>13</v>
      </c>
    </row>
    <row r="20" spans="1:21">
      <c r="A20" s="26">
        <f t="shared" si="6"/>
        <v>14</v>
      </c>
      <c r="B20" s="25" t="s">
        <v>156</v>
      </c>
      <c r="C20" s="26">
        <v>52</v>
      </c>
      <c r="D20" s="26">
        <v>9.16</v>
      </c>
      <c r="E20" s="39">
        <f t="shared" si="0"/>
        <v>506.548</v>
      </c>
      <c r="F20" s="26" t="s">
        <v>20</v>
      </c>
      <c r="G20" s="26">
        <v>1958</v>
      </c>
      <c r="H20" s="26">
        <f t="shared" si="4"/>
        <v>54</v>
      </c>
      <c r="I20" s="27">
        <v>1</v>
      </c>
      <c r="J20" s="28">
        <f t="shared" si="1"/>
        <v>2</v>
      </c>
      <c r="K20" s="26">
        <f t="shared" si="2"/>
        <v>55.3</v>
      </c>
      <c r="L20" s="26">
        <v>55.3</v>
      </c>
      <c r="M20" s="30">
        <f t="shared" si="3"/>
        <v>5</v>
      </c>
      <c r="N20" s="28"/>
      <c r="O20" s="26"/>
      <c r="P20" s="30"/>
      <c r="Q20" s="31">
        <f t="shared" si="5"/>
        <v>0</v>
      </c>
      <c r="R20" s="32">
        <f t="shared" si="5"/>
        <v>0</v>
      </c>
      <c r="S20" s="28">
        <v>2</v>
      </c>
      <c r="T20" s="26">
        <v>55.3</v>
      </c>
      <c r="U20" s="30">
        <v>5</v>
      </c>
    </row>
    <row r="21" spans="1:21">
      <c r="A21" s="26">
        <f t="shared" si="6"/>
        <v>15</v>
      </c>
      <c r="B21" s="25" t="s">
        <v>156</v>
      </c>
      <c r="C21" s="26">
        <v>53</v>
      </c>
      <c r="D21" s="26">
        <v>9.16</v>
      </c>
      <c r="E21" s="39">
        <f t="shared" si="0"/>
        <v>1005.768</v>
      </c>
      <c r="F21" s="26" t="s">
        <v>20</v>
      </c>
      <c r="G21" s="26">
        <v>1957</v>
      </c>
      <c r="H21" s="26">
        <f t="shared" si="4"/>
        <v>55</v>
      </c>
      <c r="I21" s="27">
        <v>1</v>
      </c>
      <c r="J21" s="28">
        <f t="shared" si="1"/>
        <v>4</v>
      </c>
      <c r="K21" s="26">
        <f t="shared" si="2"/>
        <v>109.8</v>
      </c>
      <c r="L21" s="26">
        <v>109.8</v>
      </c>
      <c r="M21" s="30">
        <f t="shared" si="3"/>
        <v>11</v>
      </c>
      <c r="N21" s="28"/>
      <c r="O21" s="26"/>
      <c r="P21" s="30"/>
      <c r="Q21" s="31">
        <f t="shared" si="5"/>
        <v>0</v>
      </c>
      <c r="R21" s="32">
        <f t="shared" si="5"/>
        <v>0</v>
      </c>
      <c r="S21" s="28">
        <v>4</v>
      </c>
      <c r="T21" s="26">
        <v>109.8</v>
      </c>
      <c r="U21" s="30">
        <v>11</v>
      </c>
    </row>
    <row r="22" spans="1:21">
      <c r="A22" s="26">
        <f t="shared" si="6"/>
        <v>16</v>
      </c>
      <c r="B22" s="25" t="s">
        <v>156</v>
      </c>
      <c r="C22" s="26">
        <v>54</v>
      </c>
      <c r="D22" s="26">
        <v>9.16</v>
      </c>
      <c r="E22" s="39">
        <f t="shared" si="0"/>
        <v>1031.4159999999999</v>
      </c>
      <c r="F22" s="26" t="s">
        <v>20</v>
      </c>
      <c r="G22" s="26">
        <v>1953</v>
      </c>
      <c r="H22" s="26">
        <f t="shared" si="4"/>
        <v>59</v>
      </c>
      <c r="I22" s="27">
        <v>1</v>
      </c>
      <c r="J22" s="28">
        <f t="shared" si="1"/>
        <v>4</v>
      </c>
      <c r="K22" s="26">
        <f t="shared" si="2"/>
        <v>112.6</v>
      </c>
      <c r="L22" s="26">
        <v>112.6</v>
      </c>
      <c r="M22" s="30">
        <f t="shared" si="3"/>
        <v>6</v>
      </c>
      <c r="N22" s="28">
        <v>2</v>
      </c>
      <c r="O22" s="26">
        <v>45.5</v>
      </c>
      <c r="P22" s="30">
        <v>4</v>
      </c>
      <c r="Q22" s="31">
        <f t="shared" si="5"/>
        <v>50</v>
      </c>
      <c r="R22" s="32">
        <f t="shared" si="5"/>
        <v>40.40852575488455</v>
      </c>
      <c r="S22" s="28">
        <v>2</v>
      </c>
      <c r="T22" s="26">
        <v>67.099999999999994</v>
      </c>
      <c r="U22" s="30">
        <v>2</v>
      </c>
    </row>
    <row r="23" spans="1:21">
      <c r="A23" s="26">
        <f t="shared" si="6"/>
        <v>17</v>
      </c>
      <c r="B23" s="25" t="s">
        <v>156</v>
      </c>
      <c r="C23" s="26">
        <v>55</v>
      </c>
      <c r="D23" s="26">
        <v>9.16</v>
      </c>
      <c r="E23" s="39">
        <f t="shared" si="0"/>
        <v>1073.5520000000001</v>
      </c>
      <c r="F23" s="26" t="s">
        <v>20</v>
      </c>
      <c r="G23" s="26">
        <v>1957</v>
      </c>
      <c r="H23" s="26">
        <f t="shared" si="4"/>
        <v>55</v>
      </c>
      <c r="I23" s="27">
        <v>1</v>
      </c>
      <c r="J23" s="28">
        <f t="shared" si="1"/>
        <v>3</v>
      </c>
      <c r="K23" s="26">
        <f t="shared" si="2"/>
        <v>117.2</v>
      </c>
      <c r="L23" s="26">
        <v>117.2</v>
      </c>
      <c r="M23" s="30">
        <f t="shared" si="3"/>
        <v>10</v>
      </c>
      <c r="N23" s="28"/>
      <c r="O23" s="26"/>
      <c r="P23" s="30"/>
      <c r="Q23" s="31">
        <f t="shared" si="5"/>
        <v>0</v>
      </c>
      <c r="R23" s="32">
        <f t="shared" si="5"/>
        <v>0</v>
      </c>
      <c r="S23" s="28">
        <v>3</v>
      </c>
      <c r="T23" s="26">
        <v>117.2</v>
      </c>
      <c r="U23" s="30">
        <v>10</v>
      </c>
    </row>
    <row r="24" spans="1:21">
      <c r="A24" s="26">
        <f t="shared" si="6"/>
        <v>18</v>
      </c>
      <c r="B24" s="25" t="s">
        <v>156</v>
      </c>
      <c r="C24" s="26">
        <v>56</v>
      </c>
      <c r="D24" s="26">
        <v>9.16</v>
      </c>
      <c r="E24" s="39">
        <f t="shared" si="0"/>
        <v>1018.5920000000001</v>
      </c>
      <c r="F24" s="26" t="s">
        <v>20</v>
      </c>
      <c r="G24" s="26">
        <v>1953</v>
      </c>
      <c r="H24" s="26">
        <f t="shared" si="4"/>
        <v>59</v>
      </c>
      <c r="I24" s="27">
        <v>1</v>
      </c>
      <c r="J24" s="28">
        <f t="shared" si="1"/>
        <v>4</v>
      </c>
      <c r="K24" s="26">
        <f t="shared" si="2"/>
        <v>111.19999999999999</v>
      </c>
      <c r="L24" s="26">
        <v>111.2</v>
      </c>
      <c r="M24" s="30">
        <f t="shared" si="3"/>
        <v>11</v>
      </c>
      <c r="N24" s="28">
        <v>1</v>
      </c>
      <c r="O24" s="26">
        <v>33.1</v>
      </c>
      <c r="P24" s="30">
        <v>3</v>
      </c>
      <c r="Q24" s="31">
        <f t="shared" si="5"/>
        <v>25</v>
      </c>
      <c r="R24" s="32">
        <f t="shared" si="5"/>
        <v>29.766187050359715</v>
      </c>
      <c r="S24" s="28">
        <v>3</v>
      </c>
      <c r="T24" s="26">
        <v>78.099999999999994</v>
      </c>
      <c r="U24" s="30">
        <v>8</v>
      </c>
    </row>
    <row r="25" spans="1:21">
      <c r="A25" s="26">
        <f t="shared" si="6"/>
        <v>19</v>
      </c>
      <c r="B25" s="25" t="s">
        <v>156</v>
      </c>
      <c r="C25" s="26">
        <v>57</v>
      </c>
      <c r="D25" s="26">
        <v>9.16</v>
      </c>
      <c r="E25" s="39">
        <f t="shared" si="0"/>
        <v>1003.9359999999999</v>
      </c>
      <c r="F25" s="26" t="s">
        <v>20</v>
      </c>
      <c r="G25" s="26">
        <v>1957</v>
      </c>
      <c r="H25" s="26">
        <f t="shared" si="4"/>
        <v>55</v>
      </c>
      <c r="I25" s="27">
        <v>1</v>
      </c>
      <c r="J25" s="28">
        <f t="shared" si="1"/>
        <v>3</v>
      </c>
      <c r="K25" s="26">
        <f t="shared" si="2"/>
        <v>109.6</v>
      </c>
      <c r="L25" s="26">
        <v>109.6</v>
      </c>
      <c r="M25" s="30">
        <f t="shared" si="3"/>
        <v>7</v>
      </c>
      <c r="N25" s="28">
        <v>2</v>
      </c>
      <c r="O25" s="26">
        <v>77.599999999999994</v>
      </c>
      <c r="P25" s="30">
        <v>4</v>
      </c>
      <c r="Q25" s="31">
        <f t="shared" si="5"/>
        <v>66.666666666666671</v>
      </c>
      <c r="R25" s="32">
        <f t="shared" si="5"/>
        <v>70.802919708029194</v>
      </c>
      <c r="S25" s="28">
        <v>1</v>
      </c>
      <c r="T25" s="26">
        <v>32</v>
      </c>
      <c r="U25" s="30">
        <v>3</v>
      </c>
    </row>
    <row r="26" spans="1:21">
      <c r="A26" s="26">
        <f t="shared" si="6"/>
        <v>20</v>
      </c>
      <c r="B26" s="25" t="s">
        <v>156</v>
      </c>
      <c r="C26" s="26">
        <v>58</v>
      </c>
      <c r="D26" s="26">
        <v>9.9700000000000006</v>
      </c>
      <c r="E26" s="39">
        <f t="shared" si="0"/>
        <v>1228.3040000000001</v>
      </c>
      <c r="F26" s="26" t="s">
        <v>20</v>
      </c>
      <c r="G26" s="26">
        <v>1957</v>
      </c>
      <c r="H26" s="26">
        <f t="shared" si="4"/>
        <v>55</v>
      </c>
      <c r="I26" s="27">
        <v>1</v>
      </c>
      <c r="J26" s="28">
        <f t="shared" si="1"/>
        <v>3</v>
      </c>
      <c r="K26" s="26">
        <f t="shared" si="2"/>
        <v>123.2</v>
      </c>
      <c r="L26" s="26">
        <v>123.2</v>
      </c>
      <c r="M26" s="30">
        <f t="shared" si="3"/>
        <v>9</v>
      </c>
      <c r="N26" s="28"/>
      <c r="O26" s="26"/>
      <c r="P26" s="30"/>
      <c r="Q26" s="31">
        <f t="shared" si="5"/>
        <v>0</v>
      </c>
      <c r="R26" s="32">
        <f t="shared" si="5"/>
        <v>0</v>
      </c>
      <c r="S26" s="28">
        <v>3</v>
      </c>
      <c r="T26" s="26">
        <v>123.2</v>
      </c>
      <c r="U26" s="30">
        <v>9</v>
      </c>
    </row>
    <row r="27" spans="1:21">
      <c r="A27" s="26">
        <f t="shared" si="6"/>
        <v>21</v>
      </c>
      <c r="B27" s="25" t="s">
        <v>156</v>
      </c>
      <c r="C27" s="26">
        <v>59</v>
      </c>
      <c r="D27" s="26">
        <v>9.16</v>
      </c>
      <c r="E27" s="39">
        <f t="shared" si="0"/>
        <v>1018.5920000000001</v>
      </c>
      <c r="F27" s="26" t="s">
        <v>20</v>
      </c>
      <c r="G27" s="26">
        <v>1957</v>
      </c>
      <c r="H27" s="26">
        <f t="shared" si="4"/>
        <v>55</v>
      </c>
      <c r="I27" s="27">
        <v>1</v>
      </c>
      <c r="J27" s="28">
        <f t="shared" si="1"/>
        <v>4</v>
      </c>
      <c r="K27" s="26">
        <f t="shared" si="2"/>
        <v>133.69999999999999</v>
      </c>
      <c r="L27" s="26">
        <v>111.2</v>
      </c>
      <c r="M27" s="30">
        <f t="shared" si="3"/>
        <v>10</v>
      </c>
      <c r="N27" s="28">
        <v>1</v>
      </c>
      <c r="O27" s="26">
        <v>55.7</v>
      </c>
      <c r="P27" s="30">
        <v>1</v>
      </c>
      <c r="Q27" s="31">
        <f t="shared" si="5"/>
        <v>25</v>
      </c>
      <c r="R27" s="32">
        <f t="shared" si="5"/>
        <v>41.660433807030671</v>
      </c>
      <c r="S27" s="28">
        <v>3</v>
      </c>
      <c r="T27" s="26">
        <v>78</v>
      </c>
      <c r="U27" s="30">
        <v>9</v>
      </c>
    </row>
    <row r="28" spans="1:21">
      <c r="A28" s="26">
        <f t="shared" si="6"/>
        <v>22</v>
      </c>
      <c r="B28" s="25" t="s">
        <v>156</v>
      </c>
      <c r="C28" s="26">
        <v>60</v>
      </c>
      <c r="D28" s="26">
        <v>9.9700000000000006</v>
      </c>
      <c r="E28" s="39">
        <f t="shared" si="0"/>
        <v>1109.6610000000001</v>
      </c>
      <c r="F28" s="26" t="s">
        <v>20</v>
      </c>
      <c r="G28" s="26">
        <v>1957</v>
      </c>
      <c r="H28" s="26">
        <f t="shared" si="4"/>
        <v>55</v>
      </c>
      <c r="I28" s="27">
        <v>1</v>
      </c>
      <c r="J28" s="28">
        <f t="shared" si="1"/>
        <v>4</v>
      </c>
      <c r="K28" s="26">
        <f t="shared" si="2"/>
        <v>111.30000000000001</v>
      </c>
      <c r="L28" s="26">
        <v>111.3</v>
      </c>
      <c r="M28" s="30">
        <f t="shared" si="3"/>
        <v>7</v>
      </c>
      <c r="N28" s="28">
        <v>3</v>
      </c>
      <c r="O28" s="26">
        <v>88.4</v>
      </c>
      <c r="P28" s="30">
        <v>6</v>
      </c>
      <c r="Q28" s="31">
        <f t="shared" si="5"/>
        <v>75</v>
      </c>
      <c r="R28" s="32">
        <f t="shared" si="5"/>
        <v>79.424977538185075</v>
      </c>
      <c r="S28" s="28">
        <v>1</v>
      </c>
      <c r="T28" s="26">
        <v>22.9</v>
      </c>
      <c r="U28" s="30">
        <v>1</v>
      </c>
    </row>
    <row r="29" spans="1:21">
      <c r="A29" s="26">
        <f t="shared" si="6"/>
        <v>23</v>
      </c>
      <c r="B29" s="25" t="s">
        <v>156</v>
      </c>
      <c r="C29" s="26">
        <v>61</v>
      </c>
      <c r="D29" s="26">
        <v>9.16</v>
      </c>
      <c r="E29" s="39">
        <f t="shared" si="0"/>
        <v>1296.1400000000001</v>
      </c>
      <c r="F29" s="26" t="s">
        <v>20</v>
      </c>
      <c r="G29" s="26">
        <v>1957</v>
      </c>
      <c r="H29" s="26">
        <f t="shared" si="4"/>
        <v>55</v>
      </c>
      <c r="I29" s="27">
        <v>1</v>
      </c>
      <c r="J29" s="28">
        <f t="shared" si="1"/>
        <v>4</v>
      </c>
      <c r="K29" s="26">
        <f t="shared" si="2"/>
        <v>141.5</v>
      </c>
      <c r="L29" s="26">
        <v>141.5</v>
      </c>
      <c r="M29" s="30">
        <f t="shared" si="3"/>
        <v>21</v>
      </c>
      <c r="N29" s="28">
        <v>2</v>
      </c>
      <c r="O29" s="26">
        <v>65.599999999999994</v>
      </c>
      <c r="P29" s="30">
        <v>5</v>
      </c>
      <c r="Q29" s="31">
        <f t="shared" si="5"/>
        <v>50</v>
      </c>
      <c r="R29" s="32">
        <f t="shared" si="5"/>
        <v>46.360424028268547</v>
      </c>
      <c r="S29" s="28">
        <v>2</v>
      </c>
      <c r="T29" s="26">
        <v>75.900000000000006</v>
      </c>
      <c r="U29" s="30">
        <v>16</v>
      </c>
    </row>
    <row r="30" spans="1:21">
      <c r="A30" s="26">
        <f t="shared" si="6"/>
        <v>24</v>
      </c>
      <c r="B30" s="25" t="s">
        <v>156</v>
      </c>
      <c r="C30" s="26">
        <v>62</v>
      </c>
      <c r="D30" s="26">
        <v>9.9700000000000006</v>
      </c>
      <c r="E30" s="39">
        <f t="shared" si="0"/>
        <v>1114.646</v>
      </c>
      <c r="F30" s="26" t="s">
        <v>20</v>
      </c>
      <c r="G30" s="26">
        <v>1958</v>
      </c>
      <c r="H30" s="26">
        <f t="shared" si="4"/>
        <v>54</v>
      </c>
      <c r="I30" s="27">
        <v>1</v>
      </c>
      <c r="J30" s="28">
        <f t="shared" si="1"/>
        <v>3</v>
      </c>
      <c r="K30" s="26">
        <f t="shared" si="2"/>
        <v>111.80000000000001</v>
      </c>
      <c r="L30" s="26">
        <v>111.8</v>
      </c>
      <c r="M30" s="30">
        <f t="shared" si="3"/>
        <v>7</v>
      </c>
      <c r="N30" s="28">
        <v>1</v>
      </c>
      <c r="O30" s="26">
        <v>32.6</v>
      </c>
      <c r="P30" s="30">
        <v>3</v>
      </c>
      <c r="Q30" s="31">
        <f t="shared" si="5"/>
        <v>33.333333333333336</v>
      </c>
      <c r="R30" s="32">
        <f t="shared" si="5"/>
        <v>29.159212880143109</v>
      </c>
      <c r="S30" s="28">
        <v>2</v>
      </c>
      <c r="T30" s="26">
        <v>79.2</v>
      </c>
      <c r="U30" s="30">
        <v>4</v>
      </c>
    </row>
    <row r="31" spans="1:21">
      <c r="A31" s="26">
        <f t="shared" si="6"/>
        <v>25</v>
      </c>
      <c r="B31" s="25" t="s">
        <v>156</v>
      </c>
      <c r="C31" s="26">
        <v>63</v>
      </c>
      <c r="D31" s="26">
        <v>9.9700000000000006</v>
      </c>
      <c r="E31" s="39">
        <f t="shared" si="0"/>
        <v>886.33300000000008</v>
      </c>
      <c r="F31" s="26" t="s">
        <v>20</v>
      </c>
      <c r="G31" s="26">
        <v>1957</v>
      </c>
      <c r="H31" s="26">
        <f t="shared" si="4"/>
        <v>55</v>
      </c>
      <c r="I31" s="27">
        <v>1</v>
      </c>
      <c r="J31" s="28">
        <f t="shared" si="1"/>
        <v>3</v>
      </c>
      <c r="K31" s="26">
        <f t="shared" si="2"/>
        <v>88.9</v>
      </c>
      <c r="L31" s="26">
        <v>88.9</v>
      </c>
      <c r="M31" s="30">
        <f t="shared" si="3"/>
        <v>9</v>
      </c>
      <c r="N31" s="28">
        <v>1</v>
      </c>
      <c r="O31" s="26">
        <v>23.1</v>
      </c>
      <c r="P31" s="30">
        <v>3</v>
      </c>
      <c r="Q31" s="31">
        <f t="shared" si="5"/>
        <v>33.333333333333336</v>
      </c>
      <c r="R31" s="32">
        <f t="shared" si="5"/>
        <v>25.984251968503937</v>
      </c>
      <c r="S31" s="28">
        <v>2</v>
      </c>
      <c r="T31" s="26">
        <v>65.8</v>
      </c>
      <c r="U31" s="30">
        <v>6</v>
      </c>
    </row>
    <row r="32" spans="1:21">
      <c r="A32" s="26">
        <f t="shared" si="6"/>
        <v>26</v>
      </c>
      <c r="B32" s="25" t="s">
        <v>156</v>
      </c>
      <c r="C32" s="26">
        <v>64</v>
      </c>
      <c r="D32" s="26">
        <v>9.9700000000000006</v>
      </c>
      <c r="E32" s="39">
        <f t="shared" si="0"/>
        <v>1135.5830000000001</v>
      </c>
      <c r="F32" s="26" t="s">
        <v>20</v>
      </c>
      <c r="G32" s="26">
        <v>1957</v>
      </c>
      <c r="H32" s="26">
        <f t="shared" si="4"/>
        <v>55</v>
      </c>
      <c r="I32" s="27">
        <v>1</v>
      </c>
      <c r="J32" s="28">
        <f t="shared" si="1"/>
        <v>4</v>
      </c>
      <c r="K32" s="26">
        <f t="shared" si="2"/>
        <v>113.9</v>
      </c>
      <c r="L32" s="26">
        <v>113.9</v>
      </c>
      <c r="M32" s="30">
        <f t="shared" si="3"/>
        <v>10</v>
      </c>
      <c r="N32" s="28">
        <v>4</v>
      </c>
      <c r="O32" s="26">
        <v>113.9</v>
      </c>
      <c r="P32" s="30">
        <v>10</v>
      </c>
      <c r="Q32" s="31">
        <f t="shared" si="5"/>
        <v>100</v>
      </c>
      <c r="R32" s="32">
        <f t="shared" si="5"/>
        <v>100</v>
      </c>
      <c r="S32" s="28">
        <v>0</v>
      </c>
      <c r="T32" s="26">
        <v>0</v>
      </c>
      <c r="U32" s="30"/>
    </row>
    <row r="33" spans="1:21">
      <c r="A33" s="26">
        <f t="shared" si="6"/>
        <v>27</v>
      </c>
      <c r="B33" s="25" t="s">
        <v>156</v>
      </c>
      <c r="C33" s="26">
        <v>66</v>
      </c>
      <c r="D33" s="26">
        <v>9.9700000000000006</v>
      </c>
      <c r="E33" s="39">
        <f t="shared" si="0"/>
        <v>1119.6310000000001</v>
      </c>
      <c r="F33" s="26" t="s">
        <v>20</v>
      </c>
      <c r="G33" s="26">
        <v>1957</v>
      </c>
      <c r="H33" s="26">
        <f t="shared" si="4"/>
        <v>55</v>
      </c>
      <c r="I33" s="27">
        <v>1</v>
      </c>
      <c r="J33" s="28">
        <f t="shared" si="1"/>
        <v>3</v>
      </c>
      <c r="K33" s="26">
        <f t="shared" si="2"/>
        <v>112.3</v>
      </c>
      <c r="L33" s="26">
        <v>112.3</v>
      </c>
      <c r="M33" s="30">
        <f t="shared" si="3"/>
        <v>8</v>
      </c>
      <c r="N33" s="28">
        <v>1</v>
      </c>
      <c r="O33" s="26">
        <v>47</v>
      </c>
      <c r="P33" s="30">
        <v>2</v>
      </c>
      <c r="Q33" s="31">
        <f t="shared" si="5"/>
        <v>33.333333333333336</v>
      </c>
      <c r="R33" s="32">
        <f t="shared" si="5"/>
        <v>41.852181656277828</v>
      </c>
      <c r="S33" s="28">
        <v>2</v>
      </c>
      <c r="T33" s="26">
        <v>65.3</v>
      </c>
      <c r="U33" s="30">
        <v>6</v>
      </c>
    </row>
    <row r="34" spans="1:21">
      <c r="A34" s="26">
        <f t="shared" si="6"/>
        <v>28</v>
      </c>
      <c r="B34" s="25" t="s">
        <v>156</v>
      </c>
      <c r="C34" s="26">
        <v>67</v>
      </c>
      <c r="D34" s="26">
        <v>9.16</v>
      </c>
      <c r="E34" s="39">
        <f t="shared" si="0"/>
        <v>1015.8440000000001</v>
      </c>
      <c r="F34" s="26" t="s">
        <v>20</v>
      </c>
      <c r="G34" s="26">
        <v>1957</v>
      </c>
      <c r="H34" s="26">
        <f t="shared" si="4"/>
        <v>55</v>
      </c>
      <c r="I34" s="27">
        <v>1</v>
      </c>
      <c r="J34" s="28">
        <f t="shared" si="1"/>
        <v>4</v>
      </c>
      <c r="K34" s="26">
        <f t="shared" si="2"/>
        <v>131.5</v>
      </c>
      <c r="L34" s="26">
        <v>110.9</v>
      </c>
      <c r="M34" s="30">
        <f t="shared" si="3"/>
        <v>9</v>
      </c>
      <c r="N34" s="28">
        <v>2</v>
      </c>
      <c r="O34" s="26">
        <v>65.599999999999994</v>
      </c>
      <c r="P34" s="30">
        <v>3</v>
      </c>
      <c r="Q34" s="31">
        <f t="shared" si="5"/>
        <v>50</v>
      </c>
      <c r="R34" s="32">
        <f t="shared" si="5"/>
        <v>49.885931558935354</v>
      </c>
      <c r="S34" s="28">
        <v>2</v>
      </c>
      <c r="T34" s="26">
        <v>65.900000000000006</v>
      </c>
      <c r="U34" s="30">
        <v>6</v>
      </c>
    </row>
    <row r="35" spans="1:21">
      <c r="A35" s="26">
        <f t="shared" si="6"/>
        <v>29</v>
      </c>
      <c r="B35" s="25" t="s">
        <v>156</v>
      </c>
      <c r="C35" s="26">
        <v>68</v>
      </c>
      <c r="D35" s="26">
        <v>9.9700000000000006</v>
      </c>
      <c r="E35" s="39">
        <f t="shared" si="0"/>
        <v>1126.6100000000001</v>
      </c>
      <c r="F35" s="26" t="s">
        <v>20</v>
      </c>
      <c r="G35" s="26">
        <v>1957</v>
      </c>
      <c r="H35" s="26">
        <f t="shared" si="4"/>
        <v>55</v>
      </c>
      <c r="I35" s="27">
        <v>1</v>
      </c>
      <c r="J35" s="28">
        <f t="shared" si="1"/>
        <v>3</v>
      </c>
      <c r="K35" s="26">
        <f t="shared" si="2"/>
        <v>113</v>
      </c>
      <c r="L35" s="26">
        <v>113</v>
      </c>
      <c r="M35" s="30">
        <f t="shared" si="3"/>
        <v>4</v>
      </c>
      <c r="N35" s="28">
        <v>1</v>
      </c>
      <c r="O35" s="26">
        <v>47.1</v>
      </c>
      <c r="P35" s="30">
        <v>4</v>
      </c>
      <c r="Q35" s="31">
        <f t="shared" si="5"/>
        <v>33.333333333333336</v>
      </c>
      <c r="R35" s="32">
        <f t="shared" si="5"/>
        <v>41.681415929203538</v>
      </c>
      <c r="S35" s="28">
        <v>2</v>
      </c>
      <c r="T35" s="26">
        <v>65.900000000000006</v>
      </c>
      <c r="U35" s="30"/>
    </row>
    <row r="36" spans="1:21">
      <c r="A36" s="26">
        <f t="shared" si="6"/>
        <v>30</v>
      </c>
      <c r="B36" s="25" t="s">
        <v>156</v>
      </c>
      <c r="C36" s="26">
        <v>69</v>
      </c>
      <c r="D36" s="26">
        <v>9.16</v>
      </c>
      <c r="E36" s="39">
        <f t="shared" si="0"/>
        <v>1021.34</v>
      </c>
      <c r="F36" s="26" t="s">
        <v>20</v>
      </c>
      <c r="G36" s="26">
        <v>1957</v>
      </c>
      <c r="H36" s="26">
        <f t="shared" si="4"/>
        <v>55</v>
      </c>
      <c r="I36" s="27">
        <v>1</v>
      </c>
      <c r="J36" s="28">
        <f t="shared" si="1"/>
        <v>4</v>
      </c>
      <c r="K36" s="26">
        <f t="shared" si="2"/>
        <v>111.5</v>
      </c>
      <c r="L36" s="26">
        <v>111.5</v>
      </c>
      <c r="M36" s="30">
        <f t="shared" si="3"/>
        <v>6</v>
      </c>
      <c r="N36" s="28">
        <v>2</v>
      </c>
      <c r="O36" s="26">
        <v>65</v>
      </c>
      <c r="P36" s="30">
        <v>3</v>
      </c>
      <c r="Q36" s="31">
        <f t="shared" si="5"/>
        <v>50</v>
      </c>
      <c r="R36" s="32">
        <f t="shared" si="5"/>
        <v>58.295964125560538</v>
      </c>
      <c r="S36" s="28">
        <v>2</v>
      </c>
      <c r="T36" s="26">
        <v>46.5</v>
      </c>
      <c r="U36" s="30">
        <v>3</v>
      </c>
    </row>
    <row r="37" spans="1:21">
      <c r="A37" s="26">
        <f t="shared" si="6"/>
        <v>31</v>
      </c>
      <c r="B37" s="25" t="s">
        <v>156</v>
      </c>
      <c r="C37" s="26">
        <v>70</v>
      </c>
      <c r="D37" s="26">
        <v>9.9700000000000006</v>
      </c>
      <c r="E37" s="39">
        <f t="shared" si="0"/>
        <v>1142.5620000000001</v>
      </c>
      <c r="F37" s="26" t="s">
        <v>20</v>
      </c>
      <c r="G37" s="26">
        <v>1957</v>
      </c>
      <c r="H37" s="26">
        <f t="shared" si="4"/>
        <v>55</v>
      </c>
      <c r="I37" s="27">
        <v>1</v>
      </c>
      <c r="J37" s="28">
        <f t="shared" si="1"/>
        <v>4</v>
      </c>
      <c r="K37" s="26">
        <f t="shared" si="2"/>
        <v>114.6</v>
      </c>
      <c r="L37" s="26">
        <v>114.6</v>
      </c>
      <c r="M37" s="30">
        <f t="shared" si="3"/>
        <v>11</v>
      </c>
      <c r="N37" s="28">
        <v>3</v>
      </c>
      <c r="O37" s="26">
        <v>90.3</v>
      </c>
      <c r="P37" s="30">
        <v>4</v>
      </c>
      <c r="Q37" s="31">
        <f t="shared" si="5"/>
        <v>75</v>
      </c>
      <c r="R37" s="32">
        <f t="shared" si="5"/>
        <v>78.795811518324612</v>
      </c>
      <c r="S37" s="28">
        <v>1</v>
      </c>
      <c r="T37" s="26">
        <v>24.3</v>
      </c>
      <c r="U37" s="30">
        <v>7</v>
      </c>
    </row>
    <row r="38" spans="1:21">
      <c r="A38" s="26">
        <f t="shared" si="6"/>
        <v>32</v>
      </c>
      <c r="B38" s="25" t="s">
        <v>156</v>
      </c>
      <c r="C38" s="26">
        <v>72</v>
      </c>
      <c r="D38" s="26">
        <v>9.9700000000000006</v>
      </c>
      <c r="E38" s="39">
        <f t="shared" si="0"/>
        <v>1147.547</v>
      </c>
      <c r="F38" s="26" t="s">
        <v>20</v>
      </c>
      <c r="G38" s="26">
        <v>1957</v>
      </c>
      <c r="H38" s="26">
        <f t="shared" si="4"/>
        <v>55</v>
      </c>
      <c r="I38" s="27">
        <v>1</v>
      </c>
      <c r="J38" s="28">
        <f t="shared" si="1"/>
        <v>4</v>
      </c>
      <c r="K38" s="26">
        <f t="shared" si="2"/>
        <v>115.10000000000001</v>
      </c>
      <c r="L38" s="26">
        <v>115.1</v>
      </c>
      <c r="M38" s="30">
        <f t="shared" si="3"/>
        <v>9</v>
      </c>
      <c r="N38" s="28">
        <v>2</v>
      </c>
      <c r="O38" s="26">
        <v>66.900000000000006</v>
      </c>
      <c r="P38" s="30">
        <v>4</v>
      </c>
      <c r="Q38" s="31">
        <f t="shared" si="5"/>
        <v>50</v>
      </c>
      <c r="R38" s="32">
        <f t="shared" si="5"/>
        <v>58.123370981755002</v>
      </c>
      <c r="S38" s="28">
        <v>2</v>
      </c>
      <c r="T38" s="26">
        <v>48.2</v>
      </c>
      <c r="U38" s="30">
        <v>5</v>
      </c>
    </row>
    <row r="39" spans="1:21">
      <c r="A39" s="26">
        <f t="shared" si="6"/>
        <v>33</v>
      </c>
      <c r="B39" s="25" t="s">
        <v>156</v>
      </c>
      <c r="C39" s="26">
        <v>74</v>
      </c>
      <c r="D39" s="26">
        <v>9.9700000000000006</v>
      </c>
      <c r="E39" s="39">
        <f t="shared" si="0"/>
        <v>1125.6130000000001</v>
      </c>
      <c r="F39" s="26" t="s">
        <v>20</v>
      </c>
      <c r="G39" s="26">
        <v>1957</v>
      </c>
      <c r="H39" s="26">
        <f t="shared" si="4"/>
        <v>55</v>
      </c>
      <c r="I39" s="27">
        <v>1</v>
      </c>
      <c r="J39" s="28">
        <f t="shared" si="1"/>
        <v>4</v>
      </c>
      <c r="K39" s="26">
        <f t="shared" si="2"/>
        <v>112.9</v>
      </c>
      <c r="L39" s="26">
        <v>112.9</v>
      </c>
      <c r="M39" s="30">
        <f t="shared" si="3"/>
        <v>6</v>
      </c>
      <c r="N39" s="28">
        <v>1</v>
      </c>
      <c r="O39" s="26">
        <v>34.6</v>
      </c>
      <c r="P39" s="30">
        <v>2</v>
      </c>
      <c r="Q39" s="31">
        <f t="shared" si="5"/>
        <v>25</v>
      </c>
      <c r="R39" s="32">
        <f t="shared" si="5"/>
        <v>30.646589902568643</v>
      </c>
      <c r="S39" s="28">
        <v>3</v>
      </c>
      <c r="T39" s="26">
        <v>78.3</v>
      </c>
      <c r="U39" s="30">
        <v>4</v>
      </c>
    </row>
    <row r="40" spans="1:21">
      <c r="A40" s="26">
        <f t="shared" si="6"/>
        <v>34</v>
      </c>
      <c r="B40" s="25" t="s">
        <v>156</v>
      </c>
      <c r="C40" s="26">
        <v>76</v>
      </c>
      <c r="D40" s="26">
        <v>9.9700000000000006</v>
      </c>
      <c r="E40" s="39">
        <f t="shared" si="0"/>
        <v>1145.5530000000001</v>
      </c>
      <c r="F40" s="26" t="s">
        <v>20</v>
      </c>
      <c r="G40" s="26">
        <v>1957</v>
      </c>
      <c r="H40" s="26">
        <f t="shared" si="4"/>
        <v>55</v>
      </c>
      <c r="I40" s="27">
        <v>1</v>
      </c>
      <c r="J40" s="28">
        <f t="shared" si="1"/>
        <v>4</v>
      </c>
      <c r="K40" s="26">
        <f t="shared" si="2"/>
        <v>114.9</v>
      </c>
      <c r="L40" s="26">
        <v>114.9</v>
      </c>
      <c r="M40" s="30">
        <f t="shared" si="3"/>
        <v>12</v>
      </c>
      <c r="N40" s="28">
        <v>3</v>
      </c>
      <c r="O40" s="26">
        <v>81.3</v>
      </c>
      <c r="P40" s="30">
        <v>8</v>
      </c>
      <c r="Q40" s="31">
        <f t="shared" si="5"/>
        <v>75</v>
      </c>
      <c r="R40" s="32">
        <f t="shared" si="5"/>
        <v>70.757180156657967</v>
      </c>
      <c r="S40" s="28">
        <v>1</v>
      </c>
      <c r="T40" s="26">
        <v>33.6</v>
      </c>
      <c r="U40" s="30">
        <v>4</v>
      </c>
    </row>
    <row r="41" spans="1:21">
      <c r="A41" s="26">
        <f t="shared" si="6"/>
        <v>35</v>
      </c>
      <c r="B41" s="25" t="s">
        <v>156</v>
      </c>
      <c r="C41" s="26">
        <v>78</v>
      </c>
      <c r="D41" s="26">
        <v>9.9700000000000006</v>
      </c>
      <c r="E41" s="39">
        <f t="shared" si="0"/>
        <v>912.25500000000011</v>
      </c>
      <c r="F41" s="26" t="s">
        <v>20</v>
      </c>
      <c r="G41" s="26">
        <v>1958</v>
      </c>
      <c r="H41" s="26">
        <f t="shared" si="4"/>
        <v>54</v>
      </c>
      <c r="I41" s="27">
        <v>1</v>
      </c>
      <c r="J41" s="28">
        <f t="shared" si="1"/>
        <v>3</v>
      </c>
      <c r="K41" s="26">
        <f t="shared" si="2"/>
        <v>91.5</v>
      </c>
      <c r="L41" s="26">
        <v>91.5</v>
      </c>
      <c r="M41" s="30">
        <f t="shared" si="3"/>
        <v>13</v>
      </c>
      <c r="N41" s="28">
        <v>2</v>
      </c>
      <c r="O41" s="26">
        <v>67.400000000000006</v>
      </c>
      <c r="P41" s="30">
        <v>10</v>
      </c>
      <c r="Q41" s="31">
        <f t="shared" si="5"/>
        <v>66.666666666666671</v>
      </c>
      <c r="R41" s="32">
        <f t="shared" si="5"/>
        <v>73.661202185792362</v>
      </c>
      <c r="S41" s="28">
        <v>1</v>
      </c>
      <c r="T41" s="26">
        <v>24.1</v>
      </c>
      <c r="U41" s="30">
        <v>3</v>
      </c>
    </row>
    <row r="42" spans="1:21">
      <c r="A42" s="26">
        <f t="shared" si="6"/>
        <v>36</v>
      </c>
      <c r="B42" s="25" t="s">
        <v>25</v>
      </c>
      <c r="C42" s="26" t="s">
        <v>208</v>
      </c>
      <c r="D42" s="26">
        <v>3.4</v>
      </c>
      <c r="E42" s="39">
        <f t="shared" si="0"/>
        <v>1100.58</v>
      </c>
      <c r="F42" s="26" t="s">
        <v>20</v>
      </c>
      <c r="G42" s="26">
        <v>1985</v>
      </c>
      <c r="H42" s="26">
        <f t="shared" si="4"/>
        <v>27</v>
      </c>
      <c r="I42" s="27">
        <v>1</v>
      </c>
      <c r="J42" s="28">
        <f t="shared" si="1"/>
        <v>4</v>
      </c>
      <c r="K42" s="26">
        <f t="shared" si="2"/>
        <v>323.7</v>
      </c>
      <c r="L42" s="26">
        <v>323.7</v>
      </c>
      <c r="M42" s="30">
        <f t="shared" si="3"/>
        <v>12</v>
      </c>
      <c r="N42" s="28">
        <v>3</v>
      </c>
      <c r="O42" s="26">
        <v>239.9</v>
      </c>
      <c r="P42" s="30">
        <v>12</v>
      </c>
      <c r="Q42" s="31">
        <f t="shared" si="5"/>
        <v>75</v>
      </c>
      <c r="R42" s="32">
        <f t="shared" si="5"/>
        <v>74.111831943157242</v>
      </c>
      <c r="S42" s="28">
        <v>1</v>
      </c>
      <c r="T42" s="26">
        <v>83.8</v>
      </c>
      <c r="U42" s="30"/>
    </row>
    <row r="43" spans="1:21">
      <c r="A43" s="26">
        <f t="shared" si="6"/>
        <v>37</v>
      </c>
      <c r="B43" s="25" t="s">
        <v>25</v>
      </c>
      <c r="C43" s="26" t="s">
        <v>209</v>
      </c>
      <c r="D43" s="26">
        <v>3.98</v>
      </c>
      <c r="E43" s="39">
        <f t="shared" si="0"/>
        <v>1268.8240000000001</v>
      </c>
      <c r="F43" s="26" t="s">
        <v>20</v>
      </c>
      <c r="G43" s="26">
        <v>1990</v>
      </c>
      <c r="H43" s="26">
        <f t="shared" si="4"/>
        <v>22</v>
      </c>
      <c r="I43" s="27">
        <v>1</v>
      </c>
      <c r="J43" s="28">
        <f t="shared" si="1"/>
        <v>8</v>
      </c>
      <c r="K43" s="26">
        <f t="shared" si="2"/>
        <v>318.8</v>
      </c>
      <c r="L43" s="26">
        <v>318.8</v>
      </c>
      <c r="M43" s="30">
        <f t="shared" si="3"/>
        <v>22</v>
      </c>
      <c r="N43" s="28">
        <v>5</v>
      </c>
      <c r="O43" s="26">
        <v>173.3</v>
      </c>
      <c r="P43" s="30">
        <v>13</v>
      </c>
      <c r="Q43" s="31">
        <f t="shared" si="5"/>
        <v>62.5</v>
      </c>
      <c r="R43" s="32">
        <f t="shared" si="5"/>
        <v>54.360100376411545</v>
      </c>
      <c r="S43" s="28">
        <v>3</v>
      </c>
      <c r="T43" s="26">
        <v>145.5</v>
      </c>
      <c r="U43" s="30">
        <v>9</v>
      </c>
    </row>
    <row r="44" spans="1:21">
      <c r="A44" s="26">
        <f t="shared" si="6"/>
        <v>38</v>
      </c>
      <c r="B44" s="25" t="s">
        <v>25</v>
      </c>
      <c r="C44" s="26" t="s">
        <v>244</v>
      </c>
      <c r="D44" s="26">
        <v>3.98</v>
      </c>
      <c r="E44" s="39">
        <f t="shared" si="0"/>
        <v>946.44400000000007</v>
      </c>
      <c r="F44" s="26" t="s">
        <v>32</v>
      </c>
      <c r="G44" s="26">
        <v>1973</v>
      </c>
      <c r="H44" s="26">
        <f t="shared" si="4"/>
        <v>39</v>
      </c>
      <c r="I44" s="27">
        <v>2</v>
      </c>
      <c r="J44" s="28">
        <f t="shared" si="1"/>
        <v>8</v>
      </c>
      <c r="K44" s="26">
        <f t="shared" si="2"/>
        <v>345.5</v>
      </c>
      <c r="L44" s="26">
        <v>237.8</v>
      </c>
      <c r="M44" s="30">
        <f t="shared" si="3"/>
        <v>22</v>
      </c>
      <c r="N44" s="28">
        <v>1</v>
      </c>
      <c r="O44" s="26">
        <v>50.7</v>
      </c>
      <c r="P44" s="30">
        <v>3</v>
      </c>
      <c r="Q44" s="31">
        <f t="shared" si="5"/>
        <v>12.5</v>
      </c>
      <c r="R44" s="32">
        <f t="shared" si="5"/>
        <v>14.67438494934877</v>
      </c>
      <c r="S44" s="28">
        <v>7</v>
      </c>
      <c r="T44" s="26">
        <v>294.8</v>
      </c>
      <c r="U44" s="30">
        <v>19</v>
      </c>
    </row>
    <row r="45" spans="1:21">
      <c r="A45" s="26">
        <f t="shared" si="6"/>
        <v>39</v>
      </c>
      <c r="B45" s="25" t="s">
        <v>153</v>
      </c>
      <c r="C45" s="26">
        <v>18</v>
      </c>
      <c r="D45" s="26">
        <v>14.64</v>
      </c>
      <c r="E45" s="39">
        <f t="shared" si="0"/>
        <v>4962.96</v>
      </c>
      <c r="F45" s="26" t="s">
        <v>20</v>
      </c>
      <c r="G45" s="26">
        <v>1990</v>
      </c>
      <c r="H45" s="26">
        <f t="shared" si="4"/>
        <v>22</v>
      </c>
      <c r="I45" s="27">
        <v>1</v>
      </c>
      <c r="J45" s="28">
        <f t="shared" si="1"/>
        <v>5</v>
      </c>
      <c r="K45" s="26">
        <f t="shared" si="2"/>
        <v>339</v>
      </c>
      <c r="L45" s="26">
        <v>339</v>
      </c>
      <c r="M45" s="30">
        <f t="shared" si="3"/>
        <v>15</v>
      </c>
      <c r="N45" s="28">
        <v>2</v>
      </c>
      <c r="O45" s="26">
        <v>127.6</v>
      </c>
      <c r="P45" s="30">
        <v>4</v>
      </c>
      <c r="Q45" s="31">
        <f t="shared" si="5"/>
        <v>40</v>
      </c>
      <c r="R45" s="32">
        <f t="shared" si="5"/>
        <v>37.640117994100294</v>
      </c>
      <c r="S45" s="28">
        <v>3</v>
      </c>
      <c r="T45" s="26">
        <v>211.4</v>
      </c>
      <c r="U45" s="30">
        <v>11</v>
      </c>
    </row>
    <row r="46" spans="1:21">
      <c r="A46" s="26">
        <f t="shared" si="6"/>
        <v>40</v>
      </c>
      <c r="B46" s="25" t="s">
        <v>178</v>
      </c>
      <c r="C46" s="26">
        <v>85</v>
      </c>
      <c r="D46" s="26">
        <v>18.649999999999999</v>
      </c>
      <c r="E46" s="26">
        <f t="shared" si="0"/>
        <v>8946.4049999999988</v>
      </c>
      <c r="F46" s="26" t="s">
        <v>20</v>
      </c>
      <c r="G46" s="26">
        <v>1949</v>
      </c>
      <c r="H46" s="26">
        <f t="shared" si="4"/>
        <v>63</v>
      </c>
      <c r="I46" s="27">
        <v>2</v>
      </c>
      <c r="J46" s="28">
        <f t="shared" si="1"/>
        <v>12</v>
      </c>
      <c r="K46" s="26">
        <f t="shared" si="2"/>
        <v>479.7</v>
      </c>
      <c r="L46" s="46">
        <v>479.7</v>
      </c>
      <c r="M46" s="30">
        <f t="shared" si="3"/>
        <v>44</v>
      </c>
      <c r="N46" s="34">
        <v>10</v>
      </c>
      <c r="O46" s="46">
        <v>362.5</v>
      </c>
      <c r="P46" s="35">
        <v>27</v>
      </c>
      <c r="Q46" s="31">
        <f t="shared" si="5"/>
        <v>83.333333333333329</v>
      </c>
      <c r="R46" s="32">
        <f t="shared" si="5"/>
        <v>75.568063372941424</v>
      </c>
      <c r="S46" s="34">
        <v>2</v>
      </c>
      <c r="T46" s="36">
        <v>117.2</v>
      </c>
      <c r="U46" s="35">
        <v>17</v>
      </c>
    </row>
    <row r="47" spans="1:21">
      <c r="A47" s="26">
        <f t="shared" si="6"/>
        <v>41</v>
      </c>
      <c r="B47" s="25" t="s">
        <v>29</v>
      </c>
      <c r="C47" s="26">
        <v>18</v>
      </c>
      <c r="D47" s="26">
        <v>14.44</v>
      </c>
      <c r="E47" s="26">
        <f t="shared" si="0"/>
        <v>561.71600000000001</v>
      </c>
      <c r="F47" s="26" t="s">
        <v>20</v>
      </c>
      <c r="G47" s="26">
        <v>1953</v>
      </c>
      <c r="H47" s="26">
        <f t="shared" si="4"/>
        <v>59</v>
      </c>
      <c r="I47" s="27">
        <v>1</v>
      </c>
      <c r="J47" s="28">
        <f t="shared" si="1"/>
        <v>1</v>
      </c>
      <c r="K47" s="26">
        <f t="shared" si="2"/>
        <v>38.9</v>
      </c>
      <c r="L47" s="26">
        <v>38.9</v>
      </c>
      <c r="M47" s="30">
        <f t="shared" si="3"/>
        <v>4</v>
      </c>
      <c r="N47" s="28"/>
      <c r="O47" s="26"/>
      <c r="P47" s="30"/>
      <c r="Q47" s="31">
        <f t="shared" si="5"/>
        <v>0</v>
      </c>
      <c r="R47" s="32">
        <f t="shared" si="5"/>
        <v>0</v>
      </c>
      <c r="S47" s="28">
        <v>1</v>
      </c>
      <c r="T47" s="26">
        <v>38.9</v>
      </c>
      <c r="U47" s="30">
        <v>4</v>
      </c>
    </row>
    <row r="48" spans="1:21">
      <c r="A48" s="26">
        <f t="shared" si="6"/>
        <v>42</v>
      </c>
      <c r="B48" s="25" t="s">
        <v>29</v>
      </c>
      <c r="C48" s="26" t="s">
        <v>198</v>
      </c>
      <c r="D48" s="26">
        <v>38.729999999999997</v>
      </c>
      <c r="E48" s="26">
        <f t="shared" si="0"/>
        <v>38904.284999999996</v>
      </c>
      <c r="F48" s="26" t="s">
        <v>240</v>
      </c>
      <c r="G48" s="26">
        <v>2009</v>
      </c>
      <c r="H48" s="26">
        <f t="shared" si="4"/>
        <v>3</v>
      </c>
      <c r="I48" s="27">
        <v>2</v>
      </c>
      <c r="J48" s="28">
        <f t="shared" si="1"/>
        <v>30</v>
      </c>
      <c r="K48" s="26">
        <f t="shared" si="2"/>
        <v>1004.5</v>
      </c>
      <c r="L48" s="36">
        <v>1004.5</v>
      </c>
      <c r="M48" s="30">
        <f t="shared" si="3"/>
        <v>42</v>
      </c>
      <c r="N48" s="34">
        <v>3</v>
      </c>
      <c r="O48" s="36">
        <v>89.5</v>
      </c>
      <c r="P48" s="35">
        <v>3</v>
      </c>
      <c r="Q48" s="31">
        <f t="shared" si="5"/>
        <v>10</v>
      </c>
      <c r="R48" s="32">
        <f t="shared" si="5"/>
        <v>8.9099054255848689</v>
      </c>
      <c r="S48" s="34">
        <v>27</v>
      </c>
      <c r="T48" s="36">
        <v>915</v>
      </c>
      <c r="U48" s="35">
        <v>39</v>
      </c>
    </row>
    <row r="49" spans="1:21">
      <c r="A49" s="26">
        <f t="shared" si="6"/>
        <v>43</v>
      </c>
      <c r="B49" s="25" t="s">
        <v>29</v>
      </c>
      <c r="C49" s="26" t="s">
        <v>199</v>
      </c>
      <c r="D49" s="26">
        <v>21.59</v>
      </c>
      <c r="E49" s="39">
        <f t="shared" si="0"/>
        <v>6982.2059999999992</v>
      </c>
      <c r="F49" s="26" t="s">
        <v>32</v>
      </c>
      <c r="G49" s="26">
        <v>1963</v>
      </c>
      <c r="H49" s="26">
        <f t="shared" si="4"/>
        <v>49</v>
      </c>
      <c r="I49" s="27">
        <v>2</v>
      </c>
      <c r="J49" s="28">
        <f t="shared" si="1"/>
        <v>8</v>
      </c>
      <c r="K49" s="26">
        <f t="shared" si="2"/>
        <v>323.39999999999998</v>
      </c>
      <c r="L49" s="29">
        <v>323.39999999999998</v>
      </c>
      <c r="M49" s="30">
        <f t="shared" si="3"/>
        <v>25</v>
      </c>
      <c r="N49" s="28">
        <v>5</v>
      </c>
      <c r="O49" s="26">
        <v>199.4</v>
      </c>
      <c r="P49" s="30">
        <v>15</v>
      </c>
      <c r="Q49" s="31">
        <f t="shared" si="5"/>
        <v>62.5</v>
      </c>
      <c r="R49" s="32">
        <f t="shared" si="5"/>
        <v>61.657390228818805</v>
      </c>
      <c r="S49" s="28">
        <v>3</v>
      </c>
      <c r="T49" s="26">
        <v>123.99999999999997</v>
      </c>
      <c r="U49" s="30">
        <v>10</v>
      </c>
    </row>
    <row r="50" spans="1:21">
      <c r="A50" s="26">
        <f t="shared" si="6"/>
        <v>44</v>
      </c>
      <c r="B50" s="25" t="s">
        <v>29</v>
      </c>
      <c r="C50" s="26" t="s">
        <v>184</v>
      </c>
      <c r="D50" s="26">
        <v>21.59</v>
      </c>
      <c r="E50" s="39">
        <f t="shared" si="0"/>
        <v>6543.9290000000001</v>
      </c>
      <c r="F50" s="26" t="s">
        <v>32</v>
      </c>
      <c r="G50" s="26">
        <v>1963</v>
      </c>
      <c r="H50" s="26">
        <f t="shared" si="4"/>
        <v>49</v>
      </c>
      <c r="I50" s="27">
        <v>1</v>
      </c>
      <c r="J50" s="28">
        <f t="shared" si="1"/>
        <v>8</v>
      </c>
      <c r="K50" s="26">
        <f t="shared" si="2"/>
        <v>303.10000000000002</v>
      </c>
      <c r="L50" s="29">
        <v>303.10000000000002</v>
      </c>
      <c r="M50" s="30">
        <f t="shared" si="3"/>
        <v>23</v>
      </c>
      <c r="N50" s="28">
        <v>4</v>
      </c>
      <c r="O50" s="26">
        <v>142.4</v>
      </c>
      <c r="P50" s="30">
        <v>5</v>
      </c>
      <c r="Q50" s="31">
        <f t="shared" si="5"/>
        <v>50</v>
      </c>
      <c r="R50" s="32">
        <f t="shared" si="5"/>
        <v>46.981194325305175</v>
      </c>
      <c r="S50" s="28">
        <v>4</v>
      </c>
      <c r="T50" s="26">
        <v>160.70000000000002</v>
      </c>
      <c r="U50" s="30">
        <v>18</v>
      </c>
    </row>
    <row r="51" spans="1:21">
      <c r="A51" s="26">
        <f t="shared" si="6"/>
        <v>45</v>
      </c>
      <c r="B51" s="25" t="s">
        <v>29</v>
      </c>
      <c r="C51" s="40" t="s">
        <v>200</v>
      </c>
      <c r="D51" s="26">
        <v>18.38</v>
      </c>
      <c r="E51" s="39">
        <f t="shared" si="0"/>
        <v>7182.9039999999995</v>
      </c>
      <c r="F51" s="26" t="s">
        <v>22</v>
      </c>
      <c r="G51" s="26">
        <v>1950</v>
      </c>
      <c r="H51" s="26">
        <f t="shared" si="4"/>
        <v>62</v>
      </c>
      <c r="I51" s="27">
        <v>1</v>
      </c>
      <c r="J51" s="28">
        <f t="shared" si="1"/>
        <v>10</v>
      </c>
      <c r="K51" s="26">
        <f t="shared" si="2"/>
        <v>390.8</v>
      </c>
      <c r="L51" s="29">
        <v>390.8</v>
      </c>
      <c r="M51" s="30">
        <f t="shared" si="3"/>
        <v>30</v>
      </c>
      <c r="N51" s="28">
        <v>5</v>
      </c>
      <c r="O51" s="26">
        <v>187.5</v>
      </c>
      <c r="P51" s="30">
        <v>15</v>
      </c>
      <c r="Q51" s="31">
        <f t="shared" si="5"/>
        <v>50</v>
      </c>
      <c r="R51" s="32">
        <f t="shared" si="5"/>
        <v>47.978505629477993</v>
      </c>
      <c r="S51" s="28">
        <v>5</v>
      </c>
      <c r="T51" s="26">
        <v>203.3</v>
      </c>
      <c r="U51" s="30">
        <v>15</v>
      </c>
    </row>
    <row r="52" spans="1:21">
      <c r="A52" s="26">
        <f t="shared" si="6"/>
        <v>46</v>
      </c>
      <c r="B52" s="25" t="s">
        <v>29</v>
      </c>
      <c r="C52" s="26" t="s">
        <v>227</v>
      </c>
      <c r="D52" s="26">
        <v>20.93</v>
      </c>
      <c r="E52" s="39">
        <f t="shared" si="0"/>
        <v>2296.0210000000002</v>
      </c>
      <c r="F52" s="26" t="s">
        <v>32</v>
      </c>
      <c r="G52" s="26">
        <v>1950</v>
      </c>
      <c r="H52" s="26">
        <f t="shared" si="4"/>
        <v>62</v>
      </c>
      <c r="I52" s="27">
        <v>1</v>
      </c>
      <c r="J52" s="28">
        <f t="shared" si="1"/>
        <v>4</v>
      </c>
      <c r="K52" s="26">
        <f t="shared" si="2"/>
        <v>109.7</v>
      </c>
      <c r="L52" s="26">
        <v>109.7</v>
      </c>
      <c r="M52" s="30">
        <f t="shared" si="3"/>
        <v>13</v>
      </c>
      <c r="N52" s="28"/>
      <c r="O52" s="26"/>
      <c r="P52" s="30"/>
      <c r="Q52" s="31">
        <f t="shared" si="5"/>
        <v>0</v>
      </c>
      <c r="R52" s="32">
        <f t="shared" si="5"/>
        <v>0</v>
      </c>
      <c r="S52" s="28">
        <v>4</v>
      </c>
      <c r="T52" s="26">
        <v>109.7</v>
      </c>
      <c r="U52" s="30">
        <v>13</v>
      </c>
    </row>
    <row r="53" spans="1:21">
      <c r="A53" s="26">
        <f t="shared" si="6"/>
        <v>47</v>
      </c>
      <c r="B53" s="25" t="s">
        <v>29</v>
      </c>
      <c r="C53" s="26">
        <v>12</v>
      </c>
      <c r="D53" s="26">
        <v>11.54</v>
      </c>
      <c r="E53" s="39">
        <f t="shared" si="0"/>
        <v>2880.3839999999996</v>
      </c>
      <c r="F53" s="26" t="s">
        <v>32</v>
      </c>
      <c r="G53" s="26">
        <v>1952</v>
      </c>
      <c r="H53" s="26">
        <f t="shared" si="4"/>
        <v>60</v>
      </c>
      <c r="I53" s="27">
        <v>1</v>
      </c>
      <c r="J53" s="28">
        <f t="shared" si="1"/>
        <v>7</v>
      </c>
      <c r="K53" s="26">
        <f t="shared" si="2"/>
        <v>249.6</v>
      </c>
      <c r="L53" s="26">
        <v>249.6</v>
      </c>
      <c r="M53" s="30">
        <f t="shared" si="3"/>
        <v>13</v>
      </c>
      <c r="N53" s="28">
        <v>2</v>
      </c>
      <c r="O53" s="26">
        <v>53.9</v>
      </c>
      <c r="P53" s="30">
        <v>2</v>
      </c>
      <c r="Q53" s="31">
        <f t="shared" si="5"/>
        <v>28.571428571428573</v>
      </c>
      <c r="R53" s="32">
        <f t="shared" si="5"/>
        <v>21.594551282051281</v>
      </c>
      <c r="S53" s="28">
        <v>5</v>
      </c>
      <c r="T53" s="26">
        <v>195.7</v>
      </c>
      <c r="U53" s="30">
        <v>11</v>
      </c>
    </row>
    <row r="54" spans="1:21">
      <c r="A54" s="26">
        <f t="shared" si="6"/>
        <v>48</v>
      </c>
      <c r="B54" s="25" t="s">
        <v>29</v>
      </c>
      <c r="C54" s="26" t="s">
        <v>231</v>
      </c>
      <c r="D54" s="26">
        <v>24.53</v>
      </c>
      <c r="E54" s="39">
        <f t="shared" si="0"/>
        <v>8337.7469999999994</v>
      </c>
      <c r="F54" s="26" t="s">
        <v>32</v>
      </c>
      <c r="G54" s="26">
        <v>1961</v>
      </c>
      <c r="H54" s="26">
        <f t="shared" si="4"/>
        <v>51</v>
      </c>
      <c r="I54" s="27">
        <v>2</v>
      </c>
      <c r="J54" s="28">
        <f t="shared" si="1"/>
        <v>8</v>
      </c>
      <c r="K54" s="26">
        <f t="shared" si="2"/>
        <v>339.9</v>
      </c>
      <c r="L54" s="26">
        <v>339.9</v>
      </c>
      <c r="M54" s="30">
        <f t="shared" si="3"/>
        <v>25</v>
      </c>
      <c r="N54" s="28">
        <v>3</v>
      </c>
      <c r="O54" s="26">
        <v>117.3</v>
      </c>
      <c r="P54" s="30">
        <v>8</v>
      </c>
      <c r="Q54" s="31">
        <f t="shared" si="5"/>
        <v>37.5</v>
      </c>
      <c r="R54" s="32">
        <f t="shared" si="5"/>
        <v>34.510150044130626</v>
      </c>
      <c r="S54" s="28">
        <v>5</v>
      </c>
      <c r="T54" s="26">
        <v>222.59999999999997</v>
      </c>
      <c r="U54" s="30">
        <v>17</v>
      </c>
    </row>
    <row r="55" spans="1:21">
      <c r="A55" s="26">
        <f t="shared" si="6"/>
        <v>49</v>
      </c>
      <c r="B55" s="25" t="s">
        <v>29</v>
      </c>
      <c r="C55" s="26" t="s">
        <v>232</v>
      </c>
      <c r="D55" s="26">
        <v>24.53</v>
      </c>
      <c r="E55" s="39">
        <f t="shared" si="0"/>
        <v>7974.7030000000013</v>
      </c>
      <c r="F55" s="26" t="s">
        <v>32</v>
      </c>
      <c r="G55" s="26">
        <v>1961</v>
      </c>
      <c r="H55" s="26">
        <f t="shared" si="4"/>
        <v>51</v>
      </c>
      <c r="I55" s="27">
        <v>2</v>
      </c>
      <c r="J55" s="28">
        <f t="shared" si="1"/>
        <v>8</v>
      </c>
      <c r="K55" s="26">
        <f t="shared" si="2"/>
        <v>325.10000000000002</v>
      </c>
      <c r="L55" s="26">
        <v>325.10000000000002</v>
      </c>
      <c r="M55" s="30">
        <f t="shared" si="3"/>
        <v>33</v>
      </c>
      <c r="N55" s="28">
        <v>2</v>
      </c>
      <c r="O55" s="26">
        <v>86.3</v>
      </c>
      <c r="P55" s="30">
        <v>4</v>
      </c>
      <c r="Q55" s="31">
        <f t="shared" si="5"/>
        <v>25</v>
      </c>
      <c r="R55" s="32">
        <f t="shared" si="5"/>
        <v>26.545678252845278</v>
      </c>
      <c r="S55" s="28">
        <v>6</v>
      </c>
      <c r="T55" s="26">
        <v>238.8</v>
      </c>
      <c r="U55" s="30">
        <v>29</v>
      </c>
    </row>
    <row r="56" spans="1:21">
      <c r="A56" s="26">
        <f t="shared" si="6"/>
        <v>50</v>
      </c>
      <c r="B56" s="25" t="s">
        <v>29</v>
      </c>
      <c r="C56" s="26" t="s">
        <v>233</v>
      </c>
      <c r="D56" s="26">
        <v>24.53</v>
      </c>
      <c r="E56" s="39">
        <f t="shared" si="0"/>
        <v>7933.0019999999995</v>
      </c>
      <c r="F56" s="26" t="s">
        <v>32</v>
      </c>
      <c r="G56" s="26">
        <v>1963</v>
      </c>
      <c r="H56" s="26">
        <f t="shared" si="4"/>
        <v>49</v>
      </c>
      <c r="I56" s="27">
        <v>2</v>
      </c>
      <c r="J56" s="28">
        <f t="shared" si="1"/>
        <v>8</v>
      </c>
      <c r="K56" s="26">
        <f t="shared" si="2"/>
        <v>323.39999999999998</v>
      </c>
      <c r="L56" s="26">
        <v>323.39999999999998</v>
      </c>
      <c r="M56" s="30">
        <f t="shared" si="3"/>
        <v>18</v>
      </c>
      <c r="N56" s="28">
        <v>6</v>
      </c>
      <c r="O56" s="26">
        <v>246.9</v>
      </c>
      <c r="P56" s="30">
        <v>13</v>
      </c>
      <c r="Q56" s="31">
        <f t="shared" si="5"/>
        <v>75</v>
      </c>
      <c r="R56" s="32">
        <f t="shared" si="5"/>
        <v>76.345083487940641</v>
      </c>
      <c r="S56" s="28">
        <v>2</v>
      </c>
      <c r="T56" s="26">
        <v>76.499999999999972</v>
      </c>
      <c r="U56" s="30">
        <v>5</v>
      </c>
    </row>
    <row r="57" spans="1:21">
      <c r="A57" s="26">
        <f t="shared" si="6"/>
        <v>51</v>
      </c>
      <c r="B57" s="25" t="s">
        <v>29</v>
      </c>
      <c r="C57" s="26">
        <v>20</v>
      </c>
      <c r="D57" s="26">
        <v>24.53</v>
      </c>
      <c r="E57" s="39">
        <f t="shared" si="0"/>
        <v>6689.3310000000001</v>
      </c>
      <c r="F57" s="26" t="s">
        <v>20</v>
      </c>
      <c r="G57" s="26">
        <v>1961</v>
      </c>
      <c r="H57" s="26">
        <f t="shared" si="4"/>
        <v>51</v>
      </c>
      <c r="I57" s="27">
        <v>2</v>
      </c>
      <c r="J57" s="28">
        <f t="shared" si="1"/>
        <v>8</v>
      </c>
      <c r="K57" s="26">
        <f t="shared" si="2"/>
        <v>272.7</v>
      </c>
      <c r="L57" s="26">
        <v>272.7</v>
      </c>
      <c r="M57" s="30">
        <f t="shared" si="3"/>
        <v>20</v>
      </c>
      <c r="N57" s="28">
        <v>5</v>
      </c>
      <c r="O57" s="26">
        <v>165.6</v>
      </c>
      <c r="P57" s="30">
        <v>11</v>
      </c>
      <c r="Q57" s="31">
        <f t="shared" si="5"/>
        <v>62.5</v>
      </c>
      <c r="R57" s="32">
        <f t="shared" si="5"/>
        <v>60.726072607260726</v>
      </c>
      <c r="S57" s="28">
        <v>3</v>
      </c>
      <c r="T57" s="26">
        <v>107.1</v>
      </c>
      <c r="U57" s="30">
        <v>9</v>
      </c>
    </row>
    <row r="58" spans="1:21">
      <c r="A58" s="26">
        <f t="shared" si="6"/>
        <v>52</v>
      </c>
      <c r="B58" s="25" t="s">
        <v>29</v>
      </c>
      <c r="C58" s="26" t="s">
        <v>239</v>
      </c>
      <c r="D58" s="26">
        <v>24.53</v>
      </c>
      <c r="E58" s="39">
        <f t="shared" si="0"/>
        <v>6677.0659999999998</v>
      </c>
      <c r="F58" s="26" t="s">
        <v>20</v>
      </c>
      <c r="G58" s="26">
        <v>1961</v>
      </c>
      <c r="H58" s="26">
        <f t="shared" si="4"/>
        <v>51</v>
      </c>
      <c r="I58" s="27">
        <v>2</v>
      </c>
      <c r="J58" s="28">
        <f t="shared" si="1"/>
        <v>8</v>
      </c>
      <c r="K58" s="26">
        <f t="shared" si="2"/>
        <v>272.2</v>
      </c>
      <c r="L58" s="26">
        <v>272.2</v>
      </c>
      <c r="M58" s="30">
        <f t="shared" si="3"/>
        <v>25</v>
      </c>
      <c r="N58" s="28">
        <v>5</v>
      </c>
      <c r="O58" s="26">
        <v>167.1</v>
      </c>
      <c r="P58" s="30">
        <v>15</v>
      </c>
      <c r="Q58" s="31">
        <f t="shared" si="5"/>
        <v>62.5</v>
      </c>
      <c r="R58" s="32">
        <f t="shared" si="5"/>
        <v>61.38868479059515</v>
      </c>
      <c r="S58" s="28">
        <v>3</v>
      </c>
      <c r="T58" s="26">
        <v>105.1</v>
      </c>
      <c r="U58" s="30">
        <v>10</v>
      </c>
    </row>
    <row r="59" spans="1:21">
      <c r="A59" s="26">
        <f t="shared" si="6"/>
        <v>53</v>
      </c>
      <c r="B59" s="25" t="s">
        <v>29</v>
      </c>
      <c r="C59" s="26">
        <v>1</v>
      </c>
      <c r="D59" s="26">
        <v>20.93</v>
      </c>
      <c r="E59" s="39">
        <f t="shared" si="0"/>
        <v>1892.0720000000001</v>
      </c>
      <c r="F59" s="26" t="s">
        <v>32</v>
      </c>
      <c r="G59" s="26">
        <v>1955</v>
      </c>
      <c r="H59" s="26">
        <f t="shared" si="4"/>
        <v>57</v>
      </c>
      <c r="I59" s="27">
        <v>1</v>
      </c>
      <c r="J59" s="28">
        <f t="shared" si="1"/>
        <v>3</v>
      </c>
      <c r="K59" s="26">
        <f t="shared" si="2"/>
        <v>90.4</v>
      </c>
      <c r="L59" s="26">
        <v>90.4</v>
      </c>
      <c r="M59" s="30">
        <f t="shared" si="3"/>
        <v>1</v>
      </c>
      <c r="N59" s="28">
        <v>1</v>
      </c>
      <c r="O59" s="26">
        <v>25.3</v>
      </c>
      <c r="P59" s="30">
        <v>1</v>
      </c>
      <c r="Q59" s="31">
        <f t="shared" si="5"/>
        <v>33.333333333333336</v>
      </c>
      <c r="R59" s="32">
        <f t="shared" si="5"/>
        <v>27.986725663716811</v>
      </c>
      <c r="S59" s="28">
        <v>2</v>
      </c>
      <c r="T59" s="26">
        <v>65.100000000000009</v>
      </c>
      <c r="U59" s="30"/>
    </row>
    <row r="60" spans="1:21">
      <c r="A60" s="26">
        <f t="shared" si="6"/>
        <v>54</v>
      </c>
      <c r="B60" s="25" t="s">
        <v>187</v>
      </c>
      <c r="C60" s="26" t="s">
        <v>227</v>
      </c>
      <c r="D60" s="26">
        <v>15.62</v>
      </c>
      <c r="E60" s="39">
        <f t="shared" si="0"/>
        <v>1455.7839999999999</v>
      </c>
      <c r="F60" s="26" t="s">
        <v>32</v>
      </c>
      <c r="G60" s="26">
        <v>1953</v>
      </c>
      <c r="H60" s="26">
        <f t="shared" si="4"/>
        <v>59</v>
      </c>
      <c r="I60" s="27">
        <v>1</v>
      </c>
      <c r="J60" s="28">
        <f t="shared" si="1"/>
        <v>2</v>
      </c>
      <c r="K60" s="26">
        <f t="shared" si="2"/>
        <v>93.2</v>
      </c>
      <c r="L60" s="26">
        <v>93.2</v>
      </c>
      <c r="M60" s="30">
        <f t="shared" si="3"/>
        <v>5</v>
      </c>
      <c r="N60" s="28"/>
      <c r="O60" s="26"/>
      <c r="P60" s="30"/>
      <c r="Q60" s="31">
        <f t="shared" si="5"/>
        <v>0</v>
      </c>
      <c r="R60" s="32">
        <f t="shared" si="5"/>
        <v>0</v>
      </c>
      <c r="S60" s="28">
        <v>2</v>
      </c>
      <c r="T60" s="26">
        <v>93.2</v>
      </c>
      <c r="U60" s="30">
        <v>5</v>
      </c>
    </row>
    <row r="61" spans="1:21">
      <c r="A61" s="26">
        <f t="shared" si="6"/>
        <v>55</v>
      </c>
      <c r="B61" s="25" t="s">
        <v>187</v>
      </c>
      <c r="C61" s="26" t="s">
        <v>228</v>
      </c>
      <c r="D61" s="26">
        <v>15.62</v>
      </c>
      <c r="E61" s="39">
        <f t="shared" si="0"/>
        <v>1319.8899999999999</v>
      </c>
      <c r="F61" s="26" t="s">
        <v>32</v>
      </c>
      <c r="G61" s="26">
        <v>1953</v>
      </c>
      <c r="H61" s="26">
        <f t="shared" si="4"/>
        <v>59</v>
      </c>
      <c r="I61" s="27">
        <v>1</v>
      </c>
      <c r="J61" s="28">
        <f t="shared" si="1"/>
        <v>3</v>
      </c>
      <c r="K61" s="26">
        <f t="shared" si="2"/>
        <v>84.5</v>
      </c>
      <c r="L61" s="26">
        <v>84.5</v>
      </c>
      <c r="M61" s="30">
        <f t="shared" si="3"/>
        <v>4</v>
      </c>
      <c r="N61" s="28">
        <v>1</v>
      </c>
      <c r="O61" s="26">
        <v>47.5</v>
      </c>
      <c r="P61" s="30">
        <v>2</v>
      </c>
      <c r="Q61" s="31">
        <f t="shared" si="5"/>
        <v>33.333333333333336</v>
      </c>
      <c r="R61" s="32">
        <f t="shared" si="5"/>
        <v>56.213017751479292</v>
      </c>
      <c r="S61" s="28">
        <v>2</v>
      </c>
      <c r="T61" s="26">
        <v>37</v>
      </c>
      <c r="U61" s="30">
        <v>2</v>
      </c>
    </row>
    <row r="62" spans="1:21">
      <c r="A62" s="26">
        <f t="shared" si="6"/>
        <v>56</v>
      </c>
      <c r="B62" s="25" t="s">
        <v>187</v>
      </c>
      <c r="C62" s="26">
        <v>1</v>
      </c>
      <c r="D62" s="26">
        <v>15.62</v>
      </c>
      <c r="E62" s="39">
        <f t="shared" si="0"/>
        <v>1501.0819999999999</v>
      </c>
      <c r="F62" s="26" t="s">
        <v>32</v>
      </c>
      <c r="G62" s="26">
        <v>1953</v>
      </c>
      <c r="H62" s="26">
        <f t="shared" si="4"/>
        <v>59</v>
      </c>
      <c r="I62" s="27">
        <v>1</v>
      </c>
      <c r="J62" s="28">
        <f t="shared" si="1"/>
        <v>3</v>
      </c>
      <c r="K62" s="26">
        <f t="shared" si="2"/>
        <v>96.1</v>
      </c>
      <c r="L62" s="26">
        <v>96.1</v>
      </c>
      <c r="M62" s="30">
        <f t="shared" si="3"/>
        <v>0</v>
      </c>
      <c r="N62" s="28"/>
      <c r="O62" s="26"/>
      <c r="P62" s="30"/>
      <c r="Q62" s="31">
        <f t="shared" si="5"/>
        <v>0</v>
      </c>
      <c r="R62" s="32">
        <f t="shared" si="5"/>
        <v>0</v>
      </c>
      <c r="S62" s="28">
        <v>3</v>
      </c>
      <c r="T62" s="26">
        <v>96.1</v>
      </c>
      <c r="U62" s="30"/>
    </row>
    <row r="63" spans="1:21">
      <c r="A63" s="26">
        <f t="shared" si="6"/>
        <v>57</v>
      </c>
      <c r="B63" s="25" t="s">
        <v>187</v>
      </c>
      <c r="C63" s="26">
        <v>17</v>
      </c>
      <c r="D63" s="26">
        <v>20.93</v>
      </c>
      <c r="E63" s="39">
        <f t="shared" si="0"/>
        <v>1599.0520000000001</v>
      </c>
      <c r="F63" s="26" t="s">
        <v>22</v>
      </c>
      <c r="G63" s="26">
        <v>1939</v>
      </c>
      <c r="H63" s="26">
        <f t="shared" si="4"/>
        <v>73</v>
      </c>
      <c r="I63" s="27">
        <v>1</v>
      </c>
      <c r="J63" s="28">
        <f t="shared" si="1"/>
        <v>2</v>
      </c>
      <c r="K63" s="26">
        <f t="shared" si="2"/>
        <v>76.400000000000006</v>
      </c>
      <c r="L63" s="26">
        <v>76.400000000000006</v>
      </c>
      <c r="M63" s="30">
        <f t="shared" si="3"/>
        <v>9</v>
      </c>
      <c r="N63" s="28"/>
      <c r="O63" s="26"/>
      <c r="P63" s="30"/>
      <c r="Q63" s="31">
        <f t="shared" si="5"/>
        <v>0</v>
      </c>
      <c r="R63" s="32">
        <f t="shared" si="5"/>
        <v>0</v>
      </c>
      <c r="S63" s="28">
        <v>2</v>
      </c>
      <c r="T63" s="26">
        <v>76.400000000000006</v>
      </c>
      <c r="U63" s="30">
        <v>9</v>
      </c>
    </row>
    <row r="64" spans="1:21">
      <c r="A64" s="26">
        <f t="shared" si="6"/>
        <v>58</v>
      </c>
      <c r="B64" s="25" t="s">
        <v>132</v>
      </c>
      <c r="C64" s="26" t="s">
        <v>133</v>
      </c>
      <c r="D64" s="26">
        <v>12.34</v>
      </c>
      <c r="E64" s="39">
        <f t="shared" si="0"/>
        <v>423.26199999999994</v>
      </c>
      <c r="F64" s="26" t="s">
        <v>22</v>
      </c>
      <c r="G64" s="26">
        <v>1939</v>
      </c>
      <c r="H64" s="26">
        <f t="shared" si="4"/>
        <v>73</v>
      </c>
      <c r="I64" s="27">
        <v>1</v>
      </c>
      <c r="J64" s="28">
        <f t="shared" si="1"/>
        <v>2</v>
      </c>
      <c r="K64" s="26">
        <f t="shared" si="2"/>
        <v>34.299999999999997</v>
      </c>
      <c r="L64" s="26">
        <v>34.299999999999997</v>
      </c>
      <c r="M64" s="30">
        <f t="shared" si="3"/>
        <v>3</v>
      </c>
      <c r="N64" s="28">
        <v>1</v>
      </c>
      <c r="O64" s="26">
        <v>34.299999999999997</v>
      </c>
      <c r="P64" s="30">
        <v>1</v>
      </c>
      <c r="Q64" s="31">
        <f t="shared" si="5"/>
        <v>50</v>
      </c>
      <c r="R64" s="32">
        <f t="shared" si="5"/>
        <v>100</v>
      </c>
      <c r="S64" s="28">
        <v>1</v>
      </c>
      <c r="T64" s="26">
        <v>0</v>
      </c>
      <c r="U64" s="30">
        <v>2</v>
      </c>
    </row>
    <row r="65" spans="1:21">
      <c r="A65" s="26">
        <f t="shared" si="6"/>
        <v>59</v>
      </c>
      <c r="B65" s="25" t="s">
        <v>132</v>
      </c>
      <c r="C65" s="26" t="s">
        <v>134</v>
      </c>
      <c r="D65" s="26" t="s">
        <v>168</v>
      </c>
      <c r="E65" s="39">
        <f t="shared" si="0"/>
        <v>990.58399999999983</v>
      </c>
      <c r="F65" s="26" t="s">
        <v>22</v>
      </c>
      <c r="G65" s="26">
        <v>1939</v>
      </c>
      <c r="H65" s="26">
        <f t="shared" si="4"/>
        <v>73</v>
      </c>
      <c r="I65" s="27">
        <v>1</v>
      </c>
      <c r="J65" s="28">
        <f t="shared" si="1"/>
        <v>1</v>
      </c>
      <c r="K65" s="26">
        <f t="shared" si="2"/>
        <v>68.599999999999994</v>
      </c>
      <c r="L65" s="26">
        <v>68.599999999999994</v>
      </c>
      <c r="M65" s="30">
        <f t="shared" si="3"/>
        <v>3</v>
      </c>
      <c r="N65" s="28"/>
      <c r="O65" s="26"/>
      <c r="P65" s="30"/>
      <c r="Q65" s="31">
        <f t="shared" si="5"/>
        <v>0</v>
      </c>
      <c r="R65" s="32">
        <f t="shared" si="5"/>
        <v>0</v>
      </c>
      <c r="S65" s="28">
        <v>1</v>
      </c>
      <c r="T65" s="26">
        <v>68.599999999999994</v>
      </c>
      <c r="U65" s="30">
        <v>3</v>
      </c>
    </row>
    <row r="66" spans="1:21">
      <c r="A66" s="26">
        <f t="shared" si="6"/>
        <v>60</v>
      </c>
      <c r="B66" s="25" t="s">
        <v>132</v>
      </c>
      <c r="C66" s="26">
        <v>116</v>
      </c>
      <c r="D66" s="26">
        <v>14.28</v>
      </c>
      <c r="E66" s="39">
        <f t="shared" si="0"/>
        <v>1565.0879999999997</v>
      </c>
      <c r="F66" s="26" t="s">
        <v>22</v>
      </c>
      <c r="G66" s="26">
        <v>1938</v>
      </c>
      <c r="H66" s="26">
        <f t="shared" si="4"/>
        <v>74</v>
      </c>
      <c r="I66" s="27">
        <v>1</v>
      </c>
      <c r="J66" s="28">
        <f t="shared" si="1"/>
        <v>4</v>
      </c>
      <c r="K66" s="26">
        <f t="shared" si="2"/>
        <v>109.9</v>
      </c>
      <c r="L66" s="29">
        <v>109.6</v>
      </c>
      <c r="M66" s="30">
        <f t="shared" si="3"/>
        <v>12</v>
      </c>
      <c r="N66" s="28"/>
      <c r="O66" s="26"/>
      <c r="P66" s="30"/>
      <c r="Q66" s="31">
        <f t="shared" si="5"/>
        <v>0</v>
      </c>
      <c r="R66" s="32">
        <f t="shared" si="5"/>
        <v>0</v>
      </c>
      <c r="S66" s="28">
        <v>4</v>
      </c>
      <c r="T66" s="26">
        <v>109.9</v>
      </c>
      <c r="U66" s="30">
        <v>12</v>
      </c>
    </row>
    <row r="67" spans="1:21">
      <c r="A67" s="26">
        <f t="shared" si="6"/>
        <v>61</v>
      </c>
      <c r="B67" s="25" t="s">
        <v>132</v>
      </c>
      <c r="C67" s="26">
        <v>135</v>
      </c>
      <c r="D67" s="26">
        <v>9.9700000000000006</v>
      </c>
      <c r="E67" s="39">
        <f t="shared" si="0"/>
        <v>1081.7450000000001</v>
      </c>
      <c r="F67" s="26" t="s">
        <v>32</v>
      </c>
      <c r="G67" s="26">
        <v>1939</v>
      </c>
      <c r="H67" s="26">
        <f t="shared" si="4"/>
        <v>73</v>
      </c>
      <c r="I67" s="26">
        <v>1</v>
      </c>
      <c r="J67" s="28">
        <f t="shared" si="1"/>
        <v>15</v>
      </c>
      <c r="K67" s="26">
        <f t="shared" si="2"/>
        <v>397.9</v>
      </c>
      <c r="L67" s="26">
        <v>108.5</v>
      </c>
      <c r="M67" s="30">
        <f t="shared" si="3"/>
        <v>11</v>
      </c>
      <c r="N67" s="26"/>
      <c r="O67" s="30"/>
      <c r="P67" s="45"/>
      <c r="Q67" s="31">
        <f t="shared" si="5"/>
        <v>0</v>
      </c>
      <c r="R67" s="32">
        <f t="shared" si="5"/>
        <v>0</v>
      </c>
      <c r="S67" s="26">
        <v>15</v>
      </c>
      <c r="T67" s="26">
        <v>397.9</v>
      </c>
      <c r="U67" s="30">
        <v>11</v>
      </c>
    </row>
    <row r="68" spans="1:21">
      <c r="A68" s="26">
        <f t="shared" si="6"/>
        <v>62</v>
      </c>
      <c r="B68" s="25" t="s">
        <v>132</v>
      </c>
      <c r="C68" s="26">
        <v>147</v>
      </c>
      <c r="D68" s="26">
        <v>9.9700000000000006</v>
      </c>
      <c r="E68" s="39">
        <f t="shared" ref="E68:E131" si="7">D68*L68</f>
        <v>740.77100000000007</v>
      </c>
      <c r="F68" s="26" t="s">
        <v>22</v>
      </c>
      <c r="G68" s="26">
        <v>1935</v>
      </c>
      <c r="H68" s="26">
        <f t="shared" si="4"/>
        <v>77</v>
      </c>
      <c r="I68" s="26">
        <v>1</v>
      </c>
      <c r="J68" s="28">
        <f t="shared" si="1"/>
        <v>2</v>
      </c>
      <c r="K68" s="26">
        <f t="shared" si="2"/>
        <v>74.400000000000006</v>
      </c>
      <c r="L68" s="26">
        <v>74.3</v>
      </c>
      <c r="M68" s="30">
        <f t="shared" si="3"/>
        <v>11</v>
      </c>
      <c r="N68" s="26"/>
      <c r="O68" s="30"/>
      <c r="P68" s="45"/>
      <c r="Q68" s="31">
        <f t="shared" ref="Q68:R131" si="8">N68*100/J68</f>
        <v>0</v>
      </c>
      <c r="R68" s="32">
        <f t="shared" si="8"/>
        <v>0</v>
      </c>
      <c r="S68" s="26">
        <v>2</v>
      </c>
      <c r="T68" s="26">
        <v>74.400000000000006</v>
      </c>
      <c r="U68" s="30">
        <v>11</v>
      </c>
    </row>
    <row r="69" spans="1:21">
      <c r="A69" s="26">
        <f t="shared" si="6"/>
        <v>63</v>
      </c>
      <c r="B69" s="25" t="s">
        <v>132</v>
      </c>
      <c r="C69" s="26">
        <v>149</v>
      </c>
      <c r="D69" s="26">
        <v>9.9700000000000006</v>
      </c>
      <c r="E69" s="39">
        <f t="shared" si="7"/>
        <v>801.58800000000008</v>
      </c>
      <c r="F69" s="26" t="s">
        <v>22</v>
      </c>
      <c r="G69" s="26">
        <v>1939</v>
      </c>
      <c r="H69" s="26">
        <f t="shared" si="4"/>
        <v>73</v>
      </c>
      <c r="I69" s="26">
        <v>1</v>
      </c>
      <c r="J69" s="28">
        <f t="shared" si="1"/>
        <v>3</v>
      </c>
      <c r="K69" s="26">
        <f t="shared" si="2"/>
        <v>108.2</v>
      </c>
      <c r="L69" s="26">
        <v>80.400000000000006</v>
      </c>
      <c r="M69" s="30">
        <f t="shared" si="3"/>
        <v>11</v>
      </c>
      <c r="N69" s="26"/>
      <c r="O69" s="30"/>
      <c r="P69" s="45"/>
      <c r="Q69" s="31">
        <f t="shared" si="8"/>
        <v>0</v>
      </c>
      <c r="R69" s="32">
        <f t="shared" si="8"/>
        <v>0</v>
      </c>
      <c r="S69" s="26">
        <v>3</v>
      </c>
      <c r="T69" s="26">
        <v>108.2</v>
      </c>
      <c r="U69" s="30">
        <v>11</v>
      </c>
    </row>
    <row r="70" spans="1:21">
      <c r="A70" s="26">
        <f t="shared" si="6"/>
        <v>64</v>
      </c>
      <c r="B70" s="25" t="s">
        <v>30</v>
      </c>
      <c r="C70" s="26">
        <v>55</v>
      </c>
      <c r="D70" s="26">
        <v>14.44</v>
      </c>
      <c r="E70" s="39">
        <f t="shared" si="7"/>
        <v>606.48</v>
      </c>
      <c r="F70" s="26" t="s">
        <v>20</v>
      </c>
      <c r="G70" s="26">
        <v>1955</v>
      </c>
      <c r="H70" s="26">
        <f t="shared" ref="H70:H133" si="9">2012-G70</f>
        <v>57</v>
      </c>
      <c r="I70" s="27">
        <v>1</v>
      </c>
      <c r="J70" s="28">
        <f t="shared" si="1"/>
        <v>1</v>
      </c>
      <c r="K70" s="26">
        <f t="shared" si="2"/>
        <v>42</v>
      </c>
      <c r="L70" s="26">
        <v>42</v>
      </c>
      <c r="M70" s="30">
        <f t="shared" si="3"/>
        <v>7</v>
      </c>
      <c r="N70" s="28">
        <v>1</v>
      </c>
      <c r="O70" s="26">
        <v>42</v>
      </c>
      <c r="P70" s="30">
        <v>7</v>
      </c>
      <c r="Q70" s="31">
        <f t="shared" si="8"/>
        <v>100</v>
      </c>
      <c r="R70" s="32">
        <f t="shared" si="8"/>
        <v>100</v>
      </c>
      <c r="S70" s="28">
        <v>0</v>
      </c>
      <c r="T70" s="26">
        <v>0</v>
      </c>
      <c r="U70" s="30">
        <v>0</v>
      </c>
    </row>
    <row r="71" spans="1:21">
      <c r="A71" s="26">
        <f t="shared" si="6"/>
        <v>65</v>
      </c>
      <c r="B71" s="25" t="s">
        <v>30</v>
      </c>
      <c r="C71" s="26">
        <v>6</v>
      </c>
      <c r="D71" s="26">
        <v>20.93</v>
      </c>
      <c r="E71" s="39">
        <f t="shared" si="7"/>
        <v>3643.913</v>
      </c>
      <c r="F71" s="26" t="s">
        <v>22</v>
      </c>
      <c r="G71" s="26">
        <v>1949</v>
      </c>
      <c r="H71" s="26">
        <f t="shared" si="9"/>
        <v>63</v>
      </c>
      <c r="I71" s="27">
        <v>1</v>
      </c>
      <c r="J71" s="28">
        <f t="shared" ref="J71:J134" si="10">N71+S71</f>
        <v>6</v>
      </c>
      <c r="K71" s="26">
        <f t="shared" ref="K71:K134" si="11">O71+T71</f>
        <v>174.1</v>
      </c>
      <c r="L71" s="26">
        <v>174.1</v>
      </c>
      <c r="M71" s="30">
        <f t="shared" ref="M71:M134" si="12">P71+U71</f>
        <v>14</v>
      </c>
      <c r="N71" s="28"/>
      <c r="O71" s="26"/>
      <c r="P71" s="30"/>
      <c r="Q71" s="31">
        <f t="shared" si="8"/>
        <v>0</v>
      </c>
      <c r="R71" s="32">
        <f t="shared" si="8"/>
        <v>0</v>
      </c>
      <c r="S71" s="28">
        <v>6</v>
      </c>
      <c r="T71" s="26">
        <v>174.1</v>
      </c>
      <c r="U71" s="30">
        <v>14</v>
      </c>
    </row>
    <row r="72" spans="1:21">
      <c r="A72" s="26">
        <f t="shared" si="6"/>
        <v>66</v>
      </c>
      <c r="B72" s="25" t="s">
        <v>189</v>
      </c>
      <c r="C72" s="26">
        <v>26</v>
      </c>
      <c r="D72" s="26">
        <v>23.3</v>
      </c>
      <c r="E72" s="39">
        <f t="shared" si="7"/>
        <v>7719.2900000000009</v>
      </c>
      <c r="F72" s="26" t="s">
        <v>32</v>
      </c>
      <c r="G72" s="26">
        <v>1960</v>
      </c>
      <c r="H72" s="26">
        <f t="shared" si="9"/>
        <v>52</v>
      </c>
      <c r="I72" s="27">
        <v>2</v>
      </c>
      <c r="J72" s="28">
        <f t="shared" si="10"/>
        <v>8</v>
      </c>
      <c r="K72" s="26">
        <f t="shared" si="11"/>
        <v>331.3</v>
      </c>
      <c r="L72" s="26">
        <v>331.3</v>
      </c>
      <c r="M72" s="30">
        <f t="shared" si="12"/>
        <v>24</v>
      </c>
      <c r="N72" s="28">
        <v>5</v>
      </c>
      <c r="O72" s="26">
        <v>193.4</v>
      </c>
      <c r="P72" s="30">
        <v>14</v>
      </c>
      <c r="Q72" s="31">
        <f t="shared" si="8"/>
        <v>62.5</v>
      </c>
      <c r="R72" s="32">
        <f t="shared" si="8"/>
        <v>58.376094174464228</v>
      </c>
      <c r="S72" s="28">
        <v>3</v>
      </c>
      <c r="T72" s="26">
        <v>137.9</v>
      </c>
      <c r="U72" s="30">
        <v>10</v>
      </c>
    </row>
    <row r="73" spans="1:21">
      <c r="A73" s="26">
        <f t="shared" si="6"/>
        <v>67</v>
      </c>
      <c r="B73" s="25" t="s">
        <v>189</v>
      </c>
      <c r="C73" s="26" t="s">
        <v>229</v>
      </c>
      <c r="D73" s="26">
        <v>23.3</v>
      </c>
      <c r="E73" s="39">
        <f t="shared" si="7"/>
        <v>7789.1900000000005</v>
      </c>
      <c r="F73" s="26" t="s">
        <v>32</v>
      </c>
      <c r="G73" s="26">
        <v>1960</v>
      </c>
      <c r="H73" s="26">
        <f t="shared" si="9"/>
        <v>52</v>
      </c>
      <c r="I73" s="27">
        <v>2</v>
      </c>
      <c r="J73" s="28">
        <f t="shared" si="10"/>
        <v>8</v>
      </c>
      <c r="K73" s="26">
        <f t="shared" si="11"/>
        <v>334.3</v>
      </c>
      <c r="L73" s="26">
        <v>334.3</v>
      </c>
      <c r="M73" s="30">
        <f t="shared" si="12"/>
        <v>22</v>
      </c>
      <c r="N73" s="28">
        <v>5</v>
      </c>
      <c r="O73" s="26">
        <v>205.7</v>
      </c>
      <c r="P73" s="30">
        <v>9</v>
      </c>
      <c r="Q73" s="31">
        <f t="shared" si="8"/>
        <v>62.5</v>
      </c>
      <c r="R73" s="32">
        <f t="shared" si="8"/>
        <v>61.531558480406815</v>
      </c>
      <c r="S73" s="28">
        <v>3</v>
      </c>
      <c r="T73" s="26">
        <v>128.60000000000002</v>
      </c>
      <c r="U73" s="30">
        <v>13</v>
      </c>
    </row>
    <row r="74" spans="1:21">
      <c r="A74" s="26">
        <f t="shared" ref="A74:A137" si="13">A73+1</f>
        <v>68</v>
      </c>
      <c r="B74" s="25" t="s">
        <v>130</v>
      </c>
      <c r="C74" s="26" t="s">
        <v>129</v>
      </c>
      <c r="D74" s="26" t="s">
        <v>167</v>
      </c>
      <c r="E74" s="39">
        <f t="shared" si="7"/>
        <v>527.34</v>
      </c>
      <c r="F74" s="26" t="s">
        <v>22</v>
      </c>
      <c r="G74" s="26">
        <v>1933</v>
      </c>
      <c r="H74" s="26">
        <f t="shared" si="9"/>
        <v>79</v>
      </c>
      <c r="I74" s="27">
        <v>1</v>
      </c>
      <c r="J74" s="28">
        <f t="shared" si="10"/>
        <v>1</v>
      </c>
      <c r="K74" s="26">
        <f t="shared" si="11"/>
        <v>47</v>
      </c>
      <c r="L74" s="26">
        <v>47</v>
      </c>
      <c r="M74" s="30">
        <f t="shared" si="12"/>
        <v>11</v>
      </c>
      <c r="N74" s="28"/>
      <c r="O74" s="26"/>
      <c r="P74" s="30"/>
      <c r="Q74" s="31">
        <f t="shared" si="8"/>
        <v>0</v>
      </c>
      <c r="R74" s="32">
        <f t="shared" si="8"/>
        <v>0</v>
      </c>
      <c r="S74" s="28">
        <v>1</v>
      </c>
      <c r="T74" s="26">
        <v>47</v>
      </c>
      <c r="U74" s="30">
        <v>11</v>
      </c>
    </row>
    <row r="75" spans="1:21">
      <c r="A75" s="26">
        <f t="shared" si="13"/>
        <v>69</v>
      </c>
      <c r="B75" s="25" t="s">
        <v>31</v>
      </c>
      <c r="C75" s="26">
        <v>8</v>
      </c>
      <c r="D75" s="26">
        <v>3.94</v>
      </c>
      <c r="E75" s="39">
        <f t="shared" si="7"/>
        <v>164.298</v>
      </c>
      <c r="F75" s="26" t="s">
        <v>20</v>
      </c>
      <c r="G75" s="26">
        <v>1959</v>
      </c>
      <c r="H75" s="26">
        <f t="shared" si="9"/>
        <v>53</v>
      </c>
      <c r="I75" s="27">
        <v>1</v>
      </c>
      <c r="J75" s="28">
        <f t="shared" si="10"/>
        <v>1</v>
      </c>
      <c r="K75" s="26">
        <f t="shared" si="11"/>
        <v>41.7</v>
      </c>
      <c r="L75" s="26">
        <v>41.7</v>
      </c>
      <c r="M75" s="30">
        <f t="shared" si="12"/>
        <v>3</v>
      </c>
      <c r="N75" s="28">
        <v>1</v>
      </c>
      <c r="O75" s="26">
        <v>41.7</v>
      </c>
      <c r="P75" s="30">
        <v>3</v>
      </c>
      <c r="Q75" s="31">
        <f t="shared" si="8"/>
        <v>100</v>
      </c>
      <c r="R75" s="32">
        <f t="shared" si="8"/>
        <v>100</v>
      </c>
      <c r="S75" s="28">
        <v>0</v>
      </c>
      <c r="T75" s="26">
        <v>0</v>
      </c>
      <c r="U75" s="30">
        <v>0</v>
      </c>
    </row>
    <row r="76" spans="1:21">
      <c r="A76" s="26">
        <f t="shared" si="13"/>
        <v>70</v>
      </c>
      <c r="B76" s="25" t="s">
        <v>31</v>
      </c>
      <c r="C76" s="26">
        <v>16</v>
      </c>
      <c r="D76" s="26">
        <v>3.94</v>
      </c>
      <c r="E76" s="39">
        <f t="shared" si="7"/>
        <v>185.96800000000002</v>
      </c>
      <c r="F76" s="26" t="s">
        <v>32</v>
      </c>
      <c r="G76" s="26">
        <v>1950</v>
      </c>
      <c r="H76" s="26">
        <f t="shared" si="9"/>
        <v>62</v>
      </c>
      <c r="I76" s="27">
        <v>1</v>
      </c>
      <c r="J76" s="28">
        <f t="shared" si="10"/>
        <v>1</v>
      </c>
      <c r="K76" s="26">
        <f t="shared" si="11"/>
        <v>47.2</v>
      </c>
      <c r="L76" s="26">
        <v>47.2</v>
      </c>
      <c r="M76" s="30">
        <f t="shared" si="12"/>
        <v>4</v>
      </c>
      <c r="N76" s="28"/>
      <c r="O76" s="26"/>
      <c r="P76" s="30"/>
      <c r="Q76" s="31">
        <f t="shared" si="8"/>
        <v>0</v>
      </c>
      <c r="R76" s="32">
        <f t="shared" si="8"/>
        <v>0</v>
      </c>
      <c r="S76" s="28">
        <v>1</v>
      </c>
      <c r="T76" s="26">
        <v>47.2</v>
      </c>
      <c r="U76" s="30">
        <v>4</v>
      </c>
    </row>
    <row r="77" spans="1:21">
      <c r="A77" s="26">
        <f t="shared" si="13"/>
        <v>71</v>
      </c>
      <c r="B77" s="25" t="s">
        <v>23</v>
      </c>
      <c r="C77" s="26" t="s">
        <v>24</v>
      </c>
      <c r="D77" s="26">
        <v>7.65</v>
      </c>
      <c r="E77" s="39">
        <f t="shared" si="7"/>
        <v>784.89</v>
      </c>
      <c r="F77" s="26" t="s">
        <v>8</v>
      </c>
      <c r="G77" s="26">
        <v>2006</v>
      </c>
      <c r="H77" s="26">
        <f t="shared" si="9"/>
        <v>6</v>
      </c>
      <c r="I77" s="27">
        <v>1</v>
      </c>
      <c r="J77" s="28">
        <f t="shared" si="10"/>
        <v>2</v>
      </c>
      <c r="K77" s="26">
        <f t="shared" si="11"/>
        <v>102.6</v>
      </c>
      <c r="L77" s="26">
        <v>102.6</v>
      </c>
      <c r="M77" s="30">
        <f t="shared" si="12"/>
        <v>2</v>
      </c>
      <c r="N77" s="28">
        <v>2</v>
      </c>
      <c r="O77" s="26">
        <v>102.6</v>
      </c>
      <c r="P77" s="30">
        <v>2</v>
      </c>
      <c r="Q77" s="31">
        <f t="shared" si="8"/>
        <v>100</v>
      </c>
      <c r="R77" s="32">
        <f t="shared" si="8"/>
        <v>100</v>
      </c>
      <c r="S77" s="28">
        <v>0</v>
      </c>
      <c r="T77" s="26">
        <v>0</v>
      </c>
      <c r="U77" s="30">
        <v>0</v>
      </c>
    </row>
    <row r="78" spans="1:21">
      <c r="A78" s="26">
        <f t="shared" si="13"/>
        <v>72</v>
      </c>
      <c r="B78" s="25" t="s">
        <v>135</v>
      </c>
      <c r="C78" s="26" t="s">
        <v>136</v>
      </c>
      <c r="D78" s="26" t="s">
        <v>169</v>
      </c>
      <c r="E78" s="39">
        <f t="shared" si="7"/>
        <v>182.70000000000002</v>
      </c>
      <c r="F78" s="26" t="s">
        <v>22</v>
      </c>
      <c r="G78" s="26">
        <v>1938</v>
      </c>
      <c r="H78" s="26">
        <f t="shared" si="9"/>
        <v>74</v>
      </c>
      <c r="I78" s="27">
        <v>1</v>
      </c>
      <c r="J78" s="28">
        <f t="shared" si="10"/>
        <v>1</v>
      </c>
      <c r="K78" s="26">
        <f t="shared" si="11"/>
        <v>40.6</v>
      </c>
      <c r="L78" s="26">
        <v>40.6</v>
      </c>
      <c r="M78" s="30">
        <f t="shared" si="12"/>
        <v>3</v>
      </c>
      <c r="N78" s="28"/>
      <c r="O78" s="26"/>
      <c r="P78" s="30"/>
      <c r="Q78" s="31">
        <f t="shared" si="8"/>
        <v>0</v>
      </c>
      <c r="R78" s="32">
        <f t="shared" si="8"/>
        <v>0</v>
      </c>
      <c r="S78" s="28">
        <v>1</v>
      </c>
      <c r="T78" s="26">
        <v>40.6</v>
      </c>
      <c r="U78" s="30">
        <v>3</v>
      </c>
    </row>
    <row r="79" spans="1:21">
      <c r="A79" s="26">
        <f t="shared" si="13"/>
        <v>73</v>
      </c>
      <c r="B79" s="25" t="s">
        <v>135</v>
      </c>
      <c r="C79" s="26">
        <v>36</v>
      </c>
      <c r="D79" s="26">
        <v>10.45</v>
      </c>
      <c r="E79" s="39">
        <f t="shared" si="7"/>
        <v>861.08</v>
      </c>
      <c r="F79" s="26" t="s">
        <v>22</v>
      </c>
      <c r="G79" s="26">
        <v>1938</v>
      </c>
      <c r="H79" s="26">
        <f t="shared" si="9"/>
        <v>74</v>
      </c>
      <c r="I79" s="27">
        <v>1</v>
      </c>
      <c r="J79" s="28">
        <f t="shared" si="10"/>
        <v>2</v>
      </c>
      <c r="K79" s="26">
        <f t="shared" si="11"/>
        <v>82.4</v>
      </c>
      <c r="L79" s="26">
        <v>82.4</v>
      </c>
      <c r="M79" s="30">
        <f t="shared" si="12"/>
        <v>9</v>
      </c>
      <c r="N79" s="28">
        <v>1</v>
      </c>
      <c r="O79" s="26">
        <v>33.1</v>
      </c>
      <c r="P79" s="30">
        <v>2</v>
      </c>
      <c r="Q79" s="31">
        <f t="shared" si="8"/>
        <v>50</v>
      </c>
      <c r="R79" s="32">
        <f t="shared" si="8"/>
        <v>40.169902912621353</v>
      </c>
      <c r="S79" s="28">
        <v>1</v>
      </c>
      <c r="T79" s="26">
        <v>49.300000000000004</v>
      </c>
      <c r="U79" s="30">
        <v>7</v>
      </c>
    </row>
    <row r="80" spans="1:21">
      <c r="A80" s="26">
        <f t="shared" si="13"/>
        <v>74</v>
      </c>
      <c r="B80" s="25" t="s">
        <v>135</v>
      </c>
      <c r="C80" s="26" t="s">
        <v>223</v>
      </c>
      <c r="D80" s="26">
        <v>14.65</v>
      </c>
      <c r="E80" s="39">
        <f t="shared" si="7"/>
        <v>1942.59</v>
      </c>
      <c r="F80" s="26" t="s">
        <v>22</v>
      </c>
      <c r="G80" s="26">
        <v>1935</v>
      </c>
      <c r="H80" s="26">
        <f t="shared" si="9"/>
        <v>77</v>
      </c>
      <c r="I80" s="27">
        <v>1</v>
      </c>
      <c r="J80" s="28">
        <f t="shared" si="10"/>
        <v>3</v>
      </c>
      <c r="K80" s="26">
        <f t="shared" si="11"/>
        <v>167.7</v>
      </c>
      <c r="L80" s="26">
        <v>132.6</v>
      </c>
      <c r="M80" s="30">
        <f t="shared" si="12"/>
        <v>18</v>
      </c>
      <c r="N80" s="28"/>
      <c r="O80" s="26"/>
      <c r="P80" s="30"/>
      <c r="Q80" s="31">
        <f t="shared" si="8"/>
        <v>0</v>
      </c>
      <c r="R80" s="32">
        <f t="shared" si="8"/>
        <v>0</v>
      </c>
      <c r="S80" s="28">
        <v>3</v>
      </c>
      <c r="T80" s="26">
        <v>167.7</v>
      </c>
      <c r="U80" s="30">
        <v>18</v>
      </c>
    </row>
    <row r="81" spans="1:21">
      <c r="A81" s="26">
        <f t="shared" si="13"/>
        <v>75</v>
      </c>
      <c r="B81" s="25" t="s">
        <v>135</v>
      </c>
      <c r="C81" s="26" t="s">
        <v>224</v>
      </c>
      <c r="D81" s="26">
        <v>14.65</v>
      </c>
      <c r="E81" s="39">
        <f t="shared" si="7"/>
        <v>2165.2700000000004</v>
      </c>
      <c r="F81" s="26" t="s">
        <v>22</v>
      </c>
      <c r="G81" s="26">
        <v>1943</v>
      </c>
      <c r="H81" s="26">
        <f t="shared" si="9"/>
        <v>69</v>
      </c>
      <c r="I81" s="27">
        <v>1</v>
      </c>
      <c r="J81" s="28">
        <f t="shared" si="10"/>
        <v>4</v>
      </c>
      <c r="K81" s="26">
        <f t="shared" si="11"/>
        <v>147.30000000000001</v>
      </c>
      <c r="L81" s="26">
        <v>147.80000000000001</v>
      </c>
      <c r="M81" s="30">
        <f t="shared" si="12"/>
        <v>9</v>
      </c>
      <c r="N81" s="28"/>
      <c r="O81" s="26"/>
      <c r="P81" s="30"/>
      <c r="Q81" s="31">
        <f t="shared" si="8"/>
        <v>0</v>
      </c>
      <c r="R81" s="32">
        <f t="shared" si="8"/>
        <v>0</v>
      </c>
      <c r="S81" s="28">
        <v>4</v>
      </c>
      <c r="T81" s="26">
        <v>147.30000000000001</v>
      </c>
      <c r="U81" s="30">
        <v>9</v>
      </c>
    </row>
    <row r="82" spans="1:21">
      <c r="A82" s="26">
        <f t="shared" si="13"/>
        <v>76</v>
      </c>
      <c r="B82" s="25" t="s">
        <v>135</v>
      </c>
      <c r="C82" s="26" t="s">
        <v>225</v>
      </c>
      <c r="D82" s="26">
        <v>14.65</v>
      </c>
      <c r="E82" s="39">
        <f t="shared" si="7"/>
        <v>1593.92</v>
      </c>
      <c r="F82" s="26" t="s">
        <v>22</v>
      </c>
      <c r="G82" s="26">
        <v>1935</v>
      </c>
      <c r="H82" s="26">
        <f t="shared" si="9"/>
        <v>77</v>
      </c>
      <c r="I82" s="27">
        <v>1</v>
      </c>
      <c r="J82" s="28">
        <f t="shared" si="10"/>
        <v>3</v>
      </c>
      <c r="K82" s="26">
        <f t="shared" si="11"/>
        <v>108.8</v>
      </c>
      <c r="L82" s="26">
        <v>108.8</v>
      </c>
      <c r="M82" s="30">
        <f t="shared" si="12"/>
        <v>8</v>
      </c>
      <c r="N82" s="28">
        <v>1</v>
      </c>
      <c r="O82" s="26">
        <v>45</v>
      </c>
      <c r="P82" s="30">
        <v>2</v>
      </c>
      <c r="Q82" s="31">
        <f t="shared" si="8"/>
        <v>33.333333333333336</v>
      </c>
      <c r="R82" s="32">
        <f t="shared" si="8"/>
        <v>41.360294117647058</v>
      </c>
      <c r="S82" s="28">
        <v>2</v>
      </c>
      <c r="T82" s="26">
        <v>63.8</v>
      </c>
      <c r="U82" s="30">
        <v>6</v>
      </c>
    </row>
    <row r="83" spans="1:21">
      <c r="A83" s="26">
        <f t="shared" si="13"/>
        <v>77</v>
      </c>
      <c r="B83" s="25" t="s">
        <v>135</v>
      </c>
      <c r="C83" s="26">
        <v>45</v>
      </c>
      <c r="D83" s="26">
        <v>10.45</v>
      </c>
      <c r="E83" s="39">
        <f t="shared" si="7"/>
        <v>941.54499999999985</v>
      </c>
      <c r="F83" s="26" t="s">
        <v>22</v>
      </c>
      <c r="G83" s="26">
        <v>1935</v>
      </c>
      <c r="H83" s="26">
        <f t="shared" si="9"/>
        <v>77</v>
      </c>
      <c r="I83" s="27">
        <v>1</v>
      </c>
      <c r="J83" s="28">
        <f t="shared" si="10"/>
        <v>3</v>
      </c>
      <c r="K83" s="26">
        <f t="shared" si="11"/>
        <v>116.3</v>
      </c>
      <c r="L83" s="26">
        <v>90.1</v>
      </c>
      <c r="M83" s="30">
        <f t="shared" si="12"/>
        <v>9</v>
      </c>
      <c r="N83" s="28"/>
      <c r="O83" s="26"/>
      <c r="P83" s="30"/>
      <c r="Q83" s="31">
        <f t="shared" si="8"/>
        <v>0</v>
      </c>
      <c r="R83" s="32">
        <f t="shared" si="8"/>
        <v>0</v>
      </c>
      <c r="S83" s="28">
        <v>3</v>
      </c>
      <c r="T83" s="26">
        <v>116.3</v>
      </c>
      <c r="U83" s="30">
        <v>9</v>
      </c>
    </row>
    <row r="84" spans="1:21">
      <c r="A84" s="26">
        <f t="shared" si="13"/>
        <v>78</v>
      </c>
      <c r="B84" s="25" t="s">
        <v>135</v>
      </c>
      <c r="C84" s="26" t="s">
        <v>226</v>
      </c>
      <c r="D84" s="26">
        <v>14.65</v>
      </c>
      <c r="E84" s="39">
        <f t="shared" si="7"/>
        <v>2119.855</v>
      </c>
      <c r="F84" s="26" t="s">
        <v>32</v>
      </c>
      <c r="G84" s="26">
        <v>1964</v>
      </c>
      <c r="H84" s="26">
        <f t="shared" si="9"/>
        <v>48</v>
      </c>
      <c r="I84" s="27">
        <v>1</v>
      </c>
      <c r="J84" s="28">
        <f t="shared" si="10"/>
        <v>4</v>
      </c>
      <c r="K84" s="26">
        <f t="shared" si="11"/>
        <v>225.2</v>
      </c>
      <c r="L84" s="26">
        <v>144.69999999999999</v>
      </c>
      <c r="M84" s="30">
        <f t="shared" si="12"/>
        <v>10</v>
      </c>
      <c r="N84" s="28">
        <v>3</v>
      </c>
      <c r="O84" s="26">
        <v>152</v>
      </c>
      <c r="P84" s="30">
        <v>6</v>
      </c>
      <c r="Q84" s="31">
        <f t="shared" si="8"/>
        <v>75</v>
      </c>
      <c r="R84" s="32">
        <f t="shared" si="8"/>
        <v>67.495559502664307</v>
      </c>
      <c r="S84" s="28">
        <v>1</v>
      </c>
      <c r="T84" s="26">
        <v>73.2</v>
      </c>
      <c r="U84" s="30">
        <v>4</v>
      </c>
    </row>
    <row r="85" spans="1:21">
      <c r="A85" s="26">
        <f t="shared" si="13"/>
        <v>79</v>
      </c>
      <c r="B85" s="25" t="s">
        <v>214</v>
      </c>
      <c r="C85" s="26">
        <v>1</v>
      </c>
      <c r="D85" s="26">
        <v>19.850000000000001</v>
      </c>
      <c r="E85" s="39">
        <f t="shared" si="7"/>
        <v>5020.0650000000005</v>
      </c>
      <c r="F85" s="26" t="s">
        <v>32</v>
      </c>
      <c r="G85" s="26">
        <v>1956</v>
      </c>
      <c r="H85" s="26">
        <f t="shared" si="9"/>
        <v>56</v>
      </c>
      <c r="I85" s="27">
        <v>2</v>
      </c>
      <c r="J85" s="28">
        <f t="shared" si="10"/>
        <v>5</v>
      </c>
      <c r="K85" s="26">
        <f t="shared" si="11"/>
        <v>215.1</v>
      </c>
      <c r="L85" s="26">
        <v>252.9</v>
      </c>
      <c r="M85" s="30">
        <f t="shared" si="12"/>
        <v>17</v>
      </c>
      <c r="N85" s="28"/>
      <c r="O85" s="26"/>
      <c r="P85" s="30"/>
      <c r="Q85" s="31">
        <f t="shared" si="8"/>
        <v>0</v>
      </c>
      <c r="R85" s="32">
        <f t="shared" si="8"/>
        <v>0</v>
      </c>
      <c r="S85" s="26">
        <v>5</v>
      </c>
      <c r="T85" s="30">
        <v>215.1</v>
      </c>
      <c r="U85" s="41">
        <v>17</v>
      </c>
    </row>
    <row r="86" spans="1:21">
      <c r="A86" s="26">
        <f t="shared" si="13"/>
        <v>80</v>
      </c>
      <c r="B86" s="25" t="s">
        <v>213</v>
      </c>
      <c r="C86" s="26">
        <v>12</v>
      </c>
      <c r="D86" s="26">
        <v>21.58</v>
      </c>
      <c r="E86" s="39">
        <f t="shared" si="7"/>
        <v>1754.4539999999997</v>
      </c>
      <c r="F86" s="26" t="s">
        <v>20</v>
      </c>
      <c r="G86" s="26">
        <v>1978</v>
      </c>
      <c r="H86" s="26">
        <f t="shared" si="9"/>
        <v>34</v>
      </c>
      <c r="I86" s="27">
        <v>1</v>
      </c>
      <c r="J86" s="28">
        <f t="shared" si="10"/>
        <v>2</v>
      </c>
      <c r="K86" s="26">
        <f t="shared" si="11"/>
        <v>122.8</v>
      </c>
      <c r="L86" s="26">
        <v>81.3</v>
      </c>
      <c r="M86" s="30">
        <f t="shared" si="12"/>
        <v>10</v>
      </c>
      <c r="N86" s="28"/>
      <c r="O86" s="26"/>
      <c r="P86" s="30"/>
      <c r="Q86" s="31">
        <f t="shared" si="8"/>
        <v>0</v>
      </c>
      <c r="R86" s="32">
        <f t="shared" si="8"/>
        <v>0</v>
      </c>
      <c r="S86" s="28">
        <v>2</v>
      </c>
      <c r="T86" s="26">
        <v>122.8</v>
      </c>
      <c r="U86" s="30">
        <v>10</v>
      </c>
    </row>
    <row r="87" spans="1:21">
      <c r="A87" s="26">
        <f t="shared" si="13"/>
        <v>81</v>
      </c>
      <c r="B87" s="25" t="s">
        <v>100</v>
      </c>
      <c r="C87" s="26" t="s">
        <v>101</v>
      </c>
      <c r="D87" s="26">
        <v>12.91</v>
      </c>
      <c r="E87" s="39">
        <f t="shared" si="7"/>
        <v>904.99099999999999</v>
      </c>
      <c r="F87" s="26" t="s">
        <v>32</v>
      </c>
      <c r="G87" s="26">
        <v>1949</v>
      </c>
      <c r="H87" s="26">
        <f t="shared" si="9"/>
        <v>63</v>
      </c>
      <c r="I87" s="27">
        <v>1</v>
      </c>
      <c r="J87" s="28">
        <f t="shared" si="10"/>
        <v>2</v>
      </c>
      <c r="K87" s="26">
        <f t="shared" si="11"/>
        <v>70.099999999999994</v>
      </c>
      <c r="L87" s="26">
        <v>70.099999999999994</v>
      </c>
      <c r="M87" s="30">
        <f t="shared" si="12"/>
        <v>4</v>
      </c>
      <c r="N87" s="28"/>
      <c r="O87" s="26"/>
      <c r="P87" s="30"/>
      <c r="Q87" s="31">
        <f t="shared" si="8"/>
        <v>0</v>
      </c>
      <c r="R87" s="32">
        <f t="shared" si="8"/>
        <v>0</v>
      </c>
      <c r="S87" s="28">
        <v>2</v>
      </c>
      <c r="T87" s="26">
        <v>70.099999999999994</v>
      </c>
      <c r="U87" s="30">
        <v>4</v>
      </c>
    </row>
    <row r="88" spans="1:21">
      <c r="A88" s="26">
        <f t="shared" si="13"/>
        <v>82</v>
      </c>
      <c r="B88" s="25" t="s">
        <v>145</v>
      </c>
      <c r="C88" s="26" t="s">
        <v>146</v>
      </c>
      <c r="D88" s="26" t="s">
        <v>167</v>
      </c>
      <c r="E88" s="39">
        <f t="shared" si="7"/>
        <v>335.47800000000001</v>
      </c>
      <c r="F88" s="26" t="s">
        <v>22</v>
      </c>
      <c r="G88" s="26">
        <v>1937</v>
      </c>
      <c r="H88" s="26">
        <f t="shared" si="9"/>
        <v>75</v>
      </c>
      <c r="I88" s="27">
        <v>1</v>
      </c>
      <c r="J88" s="28">
        <f t="shared" si="10"/>
        <v>1</v>
      </c>
      <c r="K88" s="26">
        <f t="shared" si="11"/>
        <v>29.9</v>
      </c>
      <c r="L88" s="26">
        <v>29.9</v>
      </c>
      <c r="M88" s="30">
        <f t="shared" si="12"/>
        <v>6</v>
      </c>
      <c r="N88" s="28">
        <v>1</v>
      </c>
      <c r="O88" s="26">
        <v>29.9</v>
      </c>
      <c r="P88" s="30">
        <v>5</v>
      </c>
      <c r="Q88" s="31">
        <f t="shared" si="8"/>
        <v>100</v>
      </c>
      <c r="R88" s="32">
        <f t="shared" si="8"/>
        <v>100</v>
      </c>
      <c r="S88" s="28">
        <v>0</v>
      </c>
      <c r="T88" s="26">
        <v>0</v>
      </c>
      <c r="U88" s="30">
        <v>1</v>
      </c>
    </row>
    <row r="89" spans="1:21">
      <c r="A89" s="26">
        <f t="shared" si="13"/>
        <v>83</v>
      </c>
      <c r="B89" s="25" t="s">
        <v>145</v>
      </c>
      <c r="C89" s="26" t="s">
        <v>58</v>
      </c>
      <c r="D89" s="26">
        <v>12.34</v>
      </c>
      <c r="E89" s="39">
        <f t="shared" si="7"/>
        <v>1056.3039999999999</v>
      </c>
      <c r="F89" s="26" t="s">
        <v>22</v>
      </c>
      <c r="G89" s="26">
        <v>1937</v>
      </c>
      <c r="H89" s="26">
        <f t="shared" si="9"/>
        <v>75</v>
      </c>
      <c r="I89" s="27">
        <v>1</v>
      </c>
      <c r="J89" s="28">
        <f t="shared" si="10"/>
        <v>2</v>
      </c>
      <c r="K89" s="26">
        <f t="shared" si="11"/>
        <v>85.6</v>
      </c>
      <c r="L89" s="26">
        <v>85.6</v>
      </c>
      <c r="M89" s="30">
        <f t="shared" si="12"/>
        <v>4</v>
      </c>
      <c r="N89" s="28"/>
      <c r="O89" s="26"/>
      <c r="P89" s="30"/>
      <c r="Q89" s="31">
        <f t="shared" si="8"/>
        <v>0</v>
      </c>
      <c r="R89" s="32">
        <f t="shared" si="8"/>
        <v>0</v>
      </c>
      <c r="S89" s="28">
        <v>2</v>
      </c>
      <c r="T89" s="26">
        <v>85.6</v>
      </c>
      <c r="U89" s="30">
        <v>4</v>
      </c>
    </row>
    <row r="90" spans="1:21">
      <c r="A90" s="26">
        <f t="shared" si="13"/>
        <v>84</v>
      </c>
      <c r="B90" s="25" t="s">
        <v>33</v>
      </c>
      <c r="C90" s="26">
        <v>52</v>
      </c>
      <c r="D90" s="26">
        <v>7.05</v>
      </c>
      <c r="E90" s="39">
        <f t="shared" si="7"/>
        <v>394.09499999999997</v>
      </c>
      <c r="F90" s="26" t="s">
        <v>20</v>
      </c>
      <c r="G90" s="26">
        <v>1959</v>
      </c>
      <c r="H90" s="26">
        <f t="shared" si="9"/>
        <v>53</v>
      </c>
      <c r="I90" s="27">
        <v>1</v>
      </c>
      <c r="J90" s="28">
        <f t="shared" si="10"/>
        <v>1</v>
      </c>
      <c r="K90" s="26">
        <f t="shared" si="11"/>
        <v>55.9</v>
      </c>
      <c r="L90" s="26">
        <v>55.9</v>
      </c>
      <c r="M90" s="30">
        <f t="shared" si="12"/>
        <v>5</v>
      </c>
      <c r="N90" s="28"/>
      <c r="O90" s="26"/>
      <c r="P90" s="30"/>
      <c r="Q90" s="31">
        <f t="shared" si="8"/>
        <v>0</v>
      </c>
      <c r="R90" s="32">
        <f t="shared" si="8"/>
        <v>0</v>
      </c>
      <c r="S90" s="28">
        <v>1</v>
      </c>
      <c r="T90" s="26">
        <v>55.9</v>
      </c>
      <c r="U90" s="30">
        <v>5</v>
      </c>
    </row>
    <row r="91" spans="1:21">
      <c r="A91" s="26">
        <f t="shared" si="13"/>
        <v>85</v>
      </c>
      <c r="B91" s="25" t="s">
        <v>33</v>
      </c>
      <c r="C91" s="26">
        <v>47</v>
      </c>
      <c r="D91" s="26">
        <v>8.31</v>
      </c>
      <c r="E91" s="39">
        <f t="shared" si="7"/>
        <v>282.54000000000002</v>
      </c>
      <c r="F91" s="26" t="s">
        <v>32</v>
      </c>
      <c r="G91" s="26">
        <v>1958</v>
      </c>
      <c r="H91" s="26">
        <f t="shared" si="9"/>
        <v>54</v>
      </c>
      <c r="I91" s="27">
        <v>1</v>
      </c>
      <c r="J91" s="28">
        <f t="shared" si="10"/>
        <v>1</v>
      </c>
      <c r="K91" s="26">
        <f t="shared" si="11"/>
        <v>34</v>
      </c>
      <c r="L91" s="26">
        <v>34</v>
      </c>
      <c r="M91" s="30">
        <f t="shared" si="12"/>
        <v>2</v>
      </c>
      <c r="N91" s="28">
        <v>1</v>
      </c>
      <c r="O91" s="26">
        <v>34</v>
      </c>
      <c r="P91" s="30">
        <v>2</v>
      </c>
      <c r="Q91" s="31">
        <f t="shared" si="8"/>
        <v>100</v>
      </c>
      <c r="R91" s="32">
        <f t="shared" si="8"/>
        <v>100</v>
      </c>
      <c r="S91" s="28">
        <v>0</v>
      </c>
      <c r="T91" s="26">
        <v>0</v>
      </c>
      <c r="U91" s="30">
        <v>0</v>
      </c>
    </row>
    <row r="92" spans="1:21">
      <c r="A92" s="26">
        <f t="shared" si="13"/>
        <v>86</v>
      </c>
      <c r="B92" s="25" t="s">
        <v>33</v>
      </c>
      <c r="C92" s="26">
        <v>49</v>
      </c>
      <c r="D92" s="26">
        <v>7.05</v>
      </c>
      <c r="E92" s="39">
        <f t="shared" si="7"/>
        <v>205.155</v>
      </c>
      <c r="F92" s="26" t="s">
        <v>20</v>
      </c>
      <c r="G92" s="26">
        <v>1959</v>
      </c>
      <c r="H92" s="26">
        <f t="shared" si="9"/>
        <v>53</v>
      </c>
      <c r="I92" s="27">
        <v>1</v>
      </c>
      <c r="J92" s="28">
        <f t="shared" si="10"/>
        <v>1</v>
      </c>
      <c r="K92" s="26">
        <f t="shared" si="11"/>
        <v>29.1</v>
      </c>
      <c r="L92" s="26">
        <v>29.1</v>
      </c>
      <c r="M92" s="30">
        <f t="shared" si="12"/>
        <v>1</v>
      </c>
      <c r="N92" s="28"/>
      <c r="O92" s="26"/>
      <c r="P92" s="30"/>
      <c r="Q92" s="31">
        <f t="shared" si="8"/>
        <v>0</v>
      </c>
      <c r="R92" s="32">
        <f t="shared" si="8"/>
        <v>0</v>
      </c>
      <c r="S92" s="28">
        <v>1</v>
      </c>
      <c r="T92" s="26">
        <v>29.1</v>
      </c>
      <c r="U92" s="30">
        <v>1</v>
      </c>
    </row>
    <row r="93" spans="1:21">
      <c r="A93" s="26">
        <f t="shared" si="13"/>
        <v>87</v>
      </c>
      <c r="B93" s="25" t="s">
        <v>194</v>
      </c>
      <c r="C93" s="26">
        <v>19</v>
      </c>
      <c r="D93" s="26">
        <v>18.38</v>
      </c>
      <c r="E93" s="39">
        <f t="shared" si="7"/>
        <v>5365.1219999999994</v>
      </c>
      <c r="F93" s="26" t="s">
        <v>20</v>
      </c>
      <c r="G93" s="26">
        <v>1957</v>
      </c>
      <c r="H93" s="26">
        <f t="shared" si="9"/>
        <v>55</v>
      </c>
      <c r="I93" s="27">
        <v>1</v>
      </c>
      <c r="J93" s="28">
        <f t="shared" si="10"/>
        <v>7</v>
      </c>
      <c r="K93" s="26">
        <f t="shared" si="11"/>
        <v>291.89999999999998</v>
      </c>
      <c r="L93" s="29">
        <v>291.89999999999998</v>
      </c>
      <c r="M93" s="30">
        <f t="shared" si="12"/>
        <v>26</v>
      </c>
      <c r="N93" s="28">
        <v>1</v>
      </c>
      <c r="O93" s="26">
        <v>55.4</v>
      </c>
      <c r="P93" s="30">
        <v>1</v>
      </c>
      <c r="Q93" s="31">
        <f t="shared" si="8"/>
        <v>14.285714285714286</v>
      </c>
      <c r="R93" s="32">
        <f t="shared" si="8"/>
        <v>18.979102432339843</v>
      </c>
      <c r="S93" s="28">
        <v>6</v>
      </c>
      <c r="T93" s="26">
        <v>236.49999999999997</v>
      </c>
      <c r="U93" s="30">
        <v>25</v>
      </c>
    </row>
    <row r="94" spans="1:21">
      <c r="A94" s="26">
        <f t="shared" si="13"/>
        <v>88</v>
      </c>
      <c r="B94" s="25" t="s">
        <v>194</v>
      </c>
      <c r="C94" s="26" t="s">
        <v>234</v>
      </c>
      <c r="D94" s="26">
        <v>10.35</v>
      </c>
      <c r="E94" s="39">
        <f t="shared" si="7"/>
        <v>3466.2149999999997</v>
      </c>
      <c r="F94" s="26" t="s">
        <v>22</v>
      </c>
      <c r="G94" s="26">
        <v>1947</v>
      </c>
      <c r="H94" s="26">
        <f t="shared" si="9"/>
        <v>65</v>
      </c>
      <c r="I94" s="27">
        <v>1</v>
      </c>
      <c r="J94" s="28">
        <f t="shared" si="10"/>
        <v>7</v>
      </c>
      <c r="K94" s="26">
        <f t="shared" si="11"/>
        <v>334.9</v>
      </c>
      <c r="L94" s="26">
        <v>334.9</v>
      </c>
      <c r="M94" s="30">
        <f t="shared" si="12"/>
        <v>25</v>
      </c>
      <c r="N94" s="28">
        <v>2</v>
      </c>
      <c r="O94" s="26">
        <v>55.7</v>
      </c>
      <c r="P94" s="30">
        <v>3</v>
      </c>
      <c r="Q94" s="31">
        <f t="shared" si="8"/>
        <v>28.571428571428573</v>
      </c>
      <c r="R94" s="32">
        <f t="shared" si="8"/>
        <v>16.631830397133474</v>
      </c>
      <c r="S94" s="28">
        <v>5</v>
      </c>
      <c r="T94" s="26">
        <v>279.2</v>
      </c>
      <c r="U94" s="30">
        <v>22</v>
      </c>
    </row>
    <row r="95" spans="1:21">
      <c r="A95" s="26">
        <f t="shared" si="13"/>
        <v>89</v>
      </c>
      <c r="B95" s="25" t="s">
        <v>194</v>
      </c>
      <c r="C95" s="26">
        <v>18</v>
      </c>
      <c r="D95" s="26">
        <v>20.93</v>
      </c>
      <c r="E95" s="39">
        <f t="shared" si="7"/>
        <v>2082.5349999999999</v>
      </c>
      <c r="F95" s="26" t="s">
        <v>22</v>
      </c>
      <c r="G95" s="26">
        <v>1930</v>
      </c>
      <c r="H95" s="26">
        <f t="shared" si="9"/>
        <v>82</v>
      </c>
      <c r="I95" s="27">
        <v>1</v>
      </c>
      <c r="J95" s="28">
        <f t="shared" si="10"/>
        <v>3</v>
      </c>
      <c r="K95" s="26">
        <f t="shared" si="11"/>
        <v>99.5</v>
      </c>
      <c r="L95" s="26">
        <v>99.5</v>
      </c>
      <c r="M95" s="30">
        <f t="shared" si="12"/>
        <v>9</v>
      </c>
      <c r="N95" s="28"/>
      <c r="O95" s="26"/>
      <c r="P95" s="30"/>
      <c r="Q95" s="31">
        <f t="shared" si="8"/>
        <v>0</v>
      </c>
      <c r="R95" s="32">
        <f t="shared" si="8"/>
        <v>0</v>
      </c>
      <c r="S95" s="28">
        <v>3</v>
      </c>
      <c r="T95" s="26">
        <v>99.5</v>
      </c>
      <c r="U95" s="30">
        <v>9</v>
      </c>
    </row>
    <row r="96" spans="1:21">
      <c r="A96" s="26">
        <f t="shared" si="13"/>
        <v>90</v>
      </c>
      <c r="B96" s="25" t="s">
        <v>194</v>
      </c>
      <c r="C96" s="26">
        <v>20</v>
      </c>
      <c r="D96" s="26">
        <v>20.93</v>
      </c>
      <c r="E96" s="39">
        <f t="shared" si="7"/>
        <v>2260.44</v>
      </c>
      <c r="F96" s="26" t="s">
        <v>22</v>
      </c>
      <c r="G96" s="26">
        <v>1943</v>
      </c>
      <c r="H96" s="26">
        <f t="shared" si="9"/>
        <v>69</v>
      </c>
      <c r="I96" s="27">
        <v>1</v>
      </c>
      <c r="J96" s="28">
        <f t="shared" si="10"/>
        <v>4</v>
      </c>
      <c r="K96" s="26">
        <f t="shared" si="11"/>
        <v>108</v>
      </c>
      <c r="L96" s="26">
        <v>108</v>
      </c>
      <c r="M96" s="30">
        <f t="shared" si="12"/>
        <v>13</v>
      </c>
      <c r="N96" s="28">
        <v>3</v>
      </c>
      <c r="O96" s="26">
        <v>84.8</v>
      </c>
      <c r="P96" s="30">
        <v>9</v>
      </c>
      <c r="Q96" s="31">
        <f t="shared" si="8"/>
        <v>75</v>
      </c>
      <c r="R96" s="32">
        <f t="shared" si="8"/>
        <v>78.518518518518519</v>
      </c>
      <c r="S96" s="28">
        <v>1</v>
      </c>
      <c r="T96" s="26">
        <v>23.200000000000003</v>
      </c>
      <c r="U96" s="30">
        <v>4</v>
      </c>
    </row>
    <row r="97" spans="1:21">
      <c r="A97" s="26">
        <f t="shared" si="13"/>
        <v>91</v>
      </c>
      <c r="B97" s="25" t="s">
        <v>194</v>
      </c>
      <c r="C97" s="26">
        <v>26</v>
      </c>
      <c r="D97" s="26">
        <v>20.93</v>
      </c>
      <c r="E97" s="39">
        <f t="shared" si="7"/>
        <v>2746.0159999999996</v>
      </c>
      <c r="F97" s="26" t="s">
        <v>22</v>
      </c>
      <c r="G97" s="26">
        <v>1940</v>
      </c>
      <c r="H97" s="26">
        <f t="shared" si="9"/>
        <v>72</v>
      </c>
      <c r="I97" s="27">
        <v>1</v>
      </c>
      <c r="J97" s="28">
        <f t="shared" si="10"/>
        <v>3</v>
      </c>
      <c r="K97" s="26">
        <f t="shared" si="11"/>
        <v>131.19999999999999</v>
      </c>
      <c r="L97" s="26">
        <v>131.19999999999999</v>
      </c>
      <c r="M97" s="30">
        <f t="shared" si="12"/>
        <v>5</v>
      </c>
      <c r="N97" s="28">
        <v>2</v>
      </c>
      <c r="O97" s="26">
        <v>70.900000000000006</v>
      </c>
      <c r="P97" s="30">
        <v>2</v>
      </c>
      <c r="Q97" s="31">
        <f t="shared" si="8"/>
        <v>66.666666666666671</v>
      </c>
      <c r="R97" s="32">
        <f t="shared" si="8"/>
        <v>54.039634146341477</v>
      </c>
      <c r="S97" s="28">
        <v>1</v>
      </c>
      <c r="T97" s="26">
        <v>60.299999999999983</v>
      </c>
      <c r="U97" s="30">
        <v>3</v>
      </c>
    </row>
    <row r="98" spans="1:21">
      <c r="A98" s="26">
        <f t="shared" si="13"/>
        <v>92</v>
      </c>
      <c r="B98" s="25" t="s">
        <v>194</v>
      </c>
      <c r="C98" s="26" t="s">
        <v>235</v>
      </c>
      <c r="D98" s="26">
        <v>20.93</v>
      </c>
      <c r="E98" s="39">
        <f t="shared" si="7"/>
        <v>3112.2909999999997</v>
      </c>
      <c r="F98" s="26" t="s">
        <v>22</v>
      </c>
      <c r="G98" s="26">
        <v>1942</v>
      </c>
      <c r="H98" s="26">
        <f t="shared" si="9"/>
        <v>70</v>
      </c>
      <c r="I98" s="27">
        <v>1</v>
      </c>
      <c r="J98" s="28">
        <f t="shared" si="10"/>
        <v>4</v>
      </c>
      <c r="K98" s="26">
        <f t="shared" si="11"/>
        <v>148.69999999999999</v>
      </c>
      <c r="L98" s="26">
        <v>148.69999999999999</v>
      </c>
      <c r="M98" s="30">
        <f t="shared" si="12"/>
        <v>9</v>
      </c>
      <c r="N98" s="28">
        <v>1</v>
      </c>
      <c r="O98" s="26">
        <v>36.299999999999997</v>
      </c>
      <c r="P98" s="30">
        <v>6</v>
      </c>
      <c r="Q98" s="31">
        <f t="shared" si="8"/>
        <v>25</v>
      </c>
      <c r="R98" s="32">
        <f t="shared" si="8"/>
        <v>24.411566913248148</v>
      </c>
      <c r="S98" s="28">
        <v>3</v>
      </c>
      <c r="T98" s="26">
        <v>112.39999999999999</v>
      </c>
      <c r="U98" s="30">
        <v>3</v>
      </c>
    </row>
    <row r="99" spans="1:21">
      <c r="A99" s="26">
        <f t="shared" si="13"/>
        <v>93</v>
      </c>
      <c r="B99" s="25" t="s">
        <v>9</v>
      </c>
      <c r="C99" s="26">
        <v>90</v>
      </c>
      <c r="D99" s="26">
        <v>7.65</v>
      </c>
      <c r="E99" s="39">
        <f t="shared" si="7"/>
        <v>3410.3700000000003</v>
      </c>
      <c r="F99" s="26" t="s">
        <v>8</v>
      </c>
      <c r="G99" s="26">
        <v>2006</v>
      </c>
      <c r="H99" s="26">
        <f t="shared" si="9"/>
        <v>6</v>
      </c>
      <c r="I99" s="27">
        <v>2</v>
      </c>
      <c r="J99" s="28">
        <f t="shared" si="10"/>
        <v>4</v>
      </c>
      <c r="K99" s="26">
        <f t="shared" si="11"/>
        <v>445.8</v>
      </c>
      <c r="L99" s="26">
        <v>445.8</v>
      </c>
      <c r="M99" s="30">
        <f t="shared" si="12"/>
        <v>12</v>
      </c>
      <c r="N99" s="28">
        <v>4</v>
      </c>
      <c r="O99" s="26">
        <v>445.8</v>
      </c>
      <c r="P99" s="30">
        <v>12</v>
      </c>
      <c r="Q99" s="31">
        <f t="shared" si="8"/>
        <v>100</v>
      </c>
      <c r="R99" s="32">
        <f t="shared" si="8"/>
        <v>100</v>
      </c>
      <c r="S99" s="28">
        <v>0</v>
      </c>
      <c r="T99" s="26">
        <v>0</v>
      </c>
      <c r="U99" s="30">
        <v>0</v>
      </c>
    </row>
    <row r="100" spans="1:21">
      <c r="A100" s="26">
        <f t="shared" si="13"/>
        <v>94</v>
      </c>
      <c r="B100" s="25" t="s">
        <v>9</v>
      </c>
      <c r="C100" s="26">
        <v>100</v>
      </c>
      <c r="D100" s="26">
        <v>7.65</v>
      </c>
      <c r="E100" s="39">
        <f t="shared" si="7"/>
        <v>987.61500000000001</v>
      </c>
      <c r="F100" s="26" t="s">
        <v>8</v>
      </c>
      <c r="G100" s="26">
        <v>2007</v>
      </c>
      <c r="H100" s="26">
        <f t="shared" si="9"/>
        <v>5</v>
      </c>
      <c r="I100" s="27">
        <v>1</v>
      </c>
      <c r="J100" s="28">
        <f t="shared" si="10"/>
        <v>2</v>
      </c>
      <c r="K100" s="26">
        <f t="shared" si="11"/>
        <v>129.1</v>
      </c>
      <c r="L100" s="26">
        <v>129.1</v>
      </c>
      <c r="M100" s="30">
        <f t="shared" si="12"/>
        <v>2</v>
      </c>
      <c r="N100" s="28">
        <v>2</v>
      </c>
      <c r="O100" s="26">
        <v>129.1</v>
      </c>
      <c r="P100" s="30">
        <v>2</v>
      </c>
      <c r="Q100" s="31">
        <f t="shared" si="8"/>
        <v>100</v>
      </c>
      <c r="R100" s="32">
        <f t="shared" si="8"/>
        <v>100</v>
      </c>
      <c r="S100" s="28">
        <v>0</v>
      </c>
      <c r="T100" s="26">
        <v>0</v>
      </c>
      <c r="U100" s="30">
        <v>0</v>
      </c>
    </row>
    <row r="101" spans="1:21">
      <c r="A101" s="26">
        <f t="shared" si="13"/>
        <v>95</v>
      </c>
      <c r="B101" s="25" t="s">
        <v>9</v>
      </c>
      <c r="C101" s="26" t="s">
        <v>149</v>
      </c>
      <c r="D101" s="26">
        <v>7.65</v>
      </c>
      <c r="E101" s="39">
        <f t="shared" si="7"/>
        <v>789.48</v>
      </c>
      <c r="F101" s="26" t="s">
        <v>8</v>
      </c>
      <c r="G101" s="26">
        <v>2007</v>
      </c>
      <c r="H101" s="26">
        <f t="shared" si="9"/>
        <v>5</v>
      </c>
      <c r="I101" s="27">
        <v>1</v>
      </c>
      <c r="J101" s="28">
        <f t="shared" si="10"/>
        <v>2</v>
      </c>
      <c r="K101" s="26">
        <f t="shared" si="11"/>
        <v>103.2</v>
      </c>
      <c r="L101" s="26">
        <v>103.2</v>
      </c>
      <c r="M101" s="30">
        <f t="shared" si="12"/>
        <v>6</v>
      </c>
      <c r="N101" s="28">
        <v>2</v>
      </c>
      <c r="O101" s="26">
        <v>103.2</v>
      </c>
      <c r="P101" s="30">
        <v>5</v>
      </c>
      <c r="Q101" s="31">
        <f t="shared" si="8"/>
        <v>100</v>
      </c>
      <c r="R101" s="32">
        <f t="shared" si="8"/>
        <v>100</v>
      </c>
      <c r="S101" s="28">
        <v>0</v>
      </c>
      <c r="T101" s="26">
        <v>0</v>
      </c>
      <c r="U101" s="30">
        <v>1</v>
      </c>
    </row>
    <row r="102" spans="1:21">
      <c r="A102" s="26">
        <f t="shared" si="13"/>
        <v>96</v>
      </c>
      <c r="B102" s="25" t="s">
        <v>9</v>
      </c>
      <c r="C102" s="26" t="s">
        <v>150</v>
      </c>
      <c r="D102" s="26">
        <v>7.65</v>
      </c>
      <c r="E102" s="39">
        <f t="shared" si="7"/>
        <v>791.0100000000001</v>
      </c>
      <c r="F102" s="26" t="s">
        <v>8</v>
      </c>
      <c r="G102" s="26">
        <v>2007</v>
      </c>
      <c r="H102" s="26">
        <f t="shared" si="9"/>
        <v>5</v>
      </c>
      <c r="I102" s="27">
        <v>1</v>
      </c>
      <c r="J102" s="28">
        <f t="shared" si="10"/>
        <v>2</v>
      </c>
      <c r="K102" s="26">
        <f t="shared" si="11"/>
        <v>103.4</v>
      </c>
      <c r="L102" s="26">
        <v>103.4</v>
      </c>
      <c r="M102" s="30">
        <f t="shared" si="12"/>
        <v>5</v>
      </c>
      <c r="N102" s="28">
        <v>2</v>
      </c>
      <c r="O102" s="26">
        <v>103.4</v>
      </c>
      <c r="P102" s="30">
        <v>5</v>
      </c>
      <c r="Q102" s="31">
        <f t="shared" si="8"/>
        <v>100</v>
      </c>
      <c r="R102" s="32">
        <f t="shared" si="8"/>
        <v>100</v>
      </c>
      <c r="S102" s="28">
        <v>0</v>
      </c>
      <c r="T102" s="26">
        <v>0</v>
      </c>
      <c r="U102" s="30">
        <v>0</v>
      </c>
    </row>
    <row r="103" spans="1:21">
      <c r="A103" s="26">
        <f t="shared" si="13"/>
        <v>97</v>
      </c>
      <c r="B103" s="25" t="s">
        <v>9</v>
      </c>
      <c r="C103" s="26" t="s">
        <v>151</v>
      </c>
      <c r="D103" s="26">
        <v>7.65</v>
      </c>
      <c r="E103" s="39">
        <f t="shared" si="7"/>
        <v>792.54</v>
      </c>
      <c r="F103" s="26" t="s">
        <v>8</v>
      </c>
      <c r="G103" s="26">
        <v>2007</v>
      </c>
      <c r="H103" s="26">
        <f t="shared" si="9"/>
        <v>5</v>
      </c>
      <c r="I103" s="27">
        <v>1</v>
      </c>
      <c r="J103" s="28">
        <f t="shared" si="10"/>
        <v>2</v>
      </c>
      <c r="K103" s="26">
        <f t="shared" si="11"/>
        <v>103.6</v>
      </c>
      <c r="L103" s="26">
        <v>103.6</v>
      </c>
      <c r="M103" s="30">
        <f t="shared" si="12"/>
        <v>3</v>
      </c>
      <c r="N103" s="28">
        <v>2</v>
      </c>
      <c r="O103" s="26">
        <v>103.6</v>
      </c>
      <c r="P103" s="30">
        <v>3</v>
      </c>
      <c r="Q103" s="31">
        <f t="shared" si="8"/>
        <v>100</v>
      </c>
      <c r="R103" s="32">
        <f t="shared" si="8"/>
        <v>100</v>
      </c>
      <c r="S103" s="28">
        <v>0</v>
      </c>
      <c r="T103" s="26">
        <v>0</v>
      </c>
      <c r="U103" s="30">
        <v>0</v>
      </c>
    </row>
    <row r="104" spans="1:21">
      <c r="A104" s="26">
        <f t="shared" si="13"/>
        <v>98</v>
      </c>
      <c r="B104" s="25" t="s">
        <v>34</v>
      </c>
      <c r="C104" s="26">
        <v>59</v>
      </c>
      <c r="D104" s="26">
        <v>14.44</v>
      </c>
      <c r="E104" s="39">
        <f t="shared" si="7"/>
        <v>545.83199999999999</v>
      </c>
      <c r="F104" s="26" t="s">
        <v>20</v>
      </c>
      <c r="G104" s="26">
        <v>1956</v>
      </c>
      <c r="H104" s="26">
        <f t="shared" si="9"/>
        <v>56</v>
      </c>
      <c r="I104" s="27">
        <v>1</v>
      </c>
      <c r="J104" s="28">
        <f t="shared" si="10"/>
        <v>1</v>
      </c>
      <c r="K104" s="26">
        <f t="shared" si="11"/>
        <v>37.799999999999997</v>
      </c>
      <c r="L104" s="26">
        <v>37.799999999999997</v>
      </c>
      <c r="M104" s="30">
        <f t="shared" si="12"/>
        <v>2</v>
      </c>
      <c r="N104" s="28"/>
      <c r="O104" s="26"/>
      <c r="P104" s="30"/>
      <c r="Q104" s="31">
        <f t="shared" si="8"/>
        <v>0</v>
      </c>
      <c r="R104" s="32">
        <f t="shared" si="8"/>
        <v>0</v>
      </c>
      <c r="S104" s="28">
        <v>1</v>
      </c>
      <c r="T104" s="26">
        <v>37.799999999999997</v>
      </c>
      <c r="U104" s="30">
        <v>2</v>
      </c>
    </row>
    <row r="105" spans="1:21">
      <c r="A105" s="26">
        <f t="shared" si="13"/>
        <v>99</v>
      </c>
      <c r="B105" s="25" t="s">
        <v>35</v>
      </c>
      <c r="C105" s="26" t="s">
        <v>36</v>
      </c>
      <c r="D105" s="26">
        <v>17.329999999999998</v>
      </c>
      <c r="E105" s="39">
        <f t="shared" si="7"/>
        <v>23063.283899999995</v>
      </c>
      <c r="F105" s="26" t="s">
        <v>20</v>
      </c>
      <c r="G105" s="26">
        <v>1968</v>
      </c>
      <c r="H105" s="26">
        <f t="shared" si="9"/>
        <v>44</v>
      </c>
      <c r="I105" s="27">
        <v>4</v>
      </c>
      <c r="J105" s="28">
        <f t="shared" si="10"/>
        <v>39</v>
      </c>
      <c r="K105" s="26">
        <f t="shared" si="11"/>
        <v>1330.83</v>
      </c>
      <c r="L105" s="26">
        <v>1330.83</v>
      </c>
      <c r="M105" s="30">
        <f t="shared" si="12"/>
        <v>86</v>
      </c>
      <c r="N105" s="28">
        <v>17</v>
      </c>
      <c r="O105" s="26">
        <v>609.13</v>
      </c>
      <c r="P105" s="30">
        <v>35</v>
      </c>
      <c r="Q105" s="31">
        <f t="shared" si="8"/>
        <v>43.589743589743591</v>
      </c>
      <c r="R105" s="32">
        <f t="shared" si="8"/>
        <v>45.770684460073788</v>
      </c>
      <c r="S105" s="28">
        <v>22</v>
      </c>
      <c r="T105" s="26">
        <v>721.7</v>
      </c>
      <c r="U105" s="30">
        <v>51</v>
      </c>
    </row>
    <row r="106" spans="1:21">
      <c r="A106" s="26">
        <f t="shared" si="13"/>
        <v>100</v>
      </c>
      <c r="B106" s="25" t="s">
        <v>179</v>
      </c>
      <c r="C106" s="26">
        <v>27</v>
      </c>
      <c r="D106" s="26">
        <v>9.9700000000000006</v>
      </c>
      <c r="E106" s="39">
        <f t="shared" si="7"/>
        <v>536.38599999999997</v>
      </c>
      <c r="F106" s="26" t="s">
        <v>22</v>
      </c>
      <c r="G106" s="26">
        <v>1939</v>
      </c>
      <c r="H106" s="26">
        <f t="shared" si="9"/>
        <v>73</v>
      </c>
      <c r="I106" s="27">
        <v>1</v>
      </c>
      <c r="J106" s="28">
        <f t="shared" si="10"/>
        <v>2</v>
      </c>
      <c r="K106" s="26">
        <f t="shared" si="11"/>
        <v>69.7</v>
      </c>
      <c r="L106" s="26">
        <v>53.8</v>
      </c>
      <c r="M106" s="30">
        <f t="shared" si="12"/>
        <v>5</v>
      </c>
      <c r="N106" s="28">
        <v>1</v>
      </c>
      <c r="O106" s="26">
        <v>22.5</v>
      </c>
      <c r="P106" s="30">
        <v>1</v>
      </c>
      <c r="Q106" s="31">
        <f t="shared" si="8"/>
        <v>50</v>
      </c>
      <c r="R106" s="32">
        <f t="shared" si="8"/>
        <v>32.281205164992826</v>
      </c>
      <c r="S106" s="28">
        <v>1</v>
      </c>
      <c r="T106" s="26">
        <v>47.2</v>
      </c>
      <c r="U106" s="30">
        <v>4</v>
      </c>
    </row>
    <row r="107" spans="1:21">
      <c r="A107" s="26">
        <f t="shared" si="13"/>
        <v>101</v>
      </c>
      <c r="B107" s="25" t="s">
        <v>179</v>
      </c>
      <c r="C107" s="26">
        <v>29</v>
      </c>
      <c r="D107" s="26">
        <v>9.9700000000000006</v>
      </c>
      <c r="E107" s="39">
        <f t="shared" si="7"/>
        <v>728.80700000000002</v>
      </c>
      <c r="F107" s="26" t="s">
        <v>22</v>
      </c>
      <c r="G107" s="26">
        <v>1939</v>
      </c>
      <c r="H107" s="26">
        <f t="shared" si="9"/>
        <v>73</v>
      </c>
      <c r="I107" s="27">
        <v>1</v>
      </c>
      <c r="J107" s="28">
        <f t="shared" si="10"/>
        <v>3</v>
      </c>
      <c r="K107" s="26">
        <f t="shared" si="11"/>
        <v>79.599999999999994</v>
      </c>
      <c r="L107" s="26">
        <v>73.099999999999994</v>
      </c>
      <c r="M107" s="30">
        <f t="shared" si="12"/>
        <v>8</v>
      </c>
      <c r="N107" s="28">
        <v>1</v>
      </c>
      <c r="O107" s="26">
        <v>35.299999999999997</v>
      </c>
      <c r="P107" s="30">
        <v>1</v>
      </c>
      <c r="Q107" s="31">
        <f t="shared" si="8"/>
        <v>33.333333333333336</v>
      </c>
      <c r="R107" s="32">
        <f t="shared" si="8"/>
        <v>44.346733668341706</v>
      </c>
      <c r="S107" s="28">
        <v>2</v>
      </c>
      <c r="T107" s="26">
        <v>44.3</v>
      </c>
      <c r="U107" s="30">
        <v>7</v>
      </c>
    </row>
    <row r="108" spans="1:21">
      <c r="A108" s="26">
        <f t="shared" si="13"/>
        <v>102</v>
      </c>
      <c r="B108" s="25" t="s">
        <v>179</v>
      </c>
      <c r="C108" s="26">
        <v>8</v>
      </c>
      <c r="D108" s="26">
        <v>16.940000000000001</v>
      </c>
      <c r="E108" s="39">
        <f t="shared" si="7"/>
        <v>2324.1680000000001</v>
      </c>
      <c r="F108" s="26" t="s">
        <v>20</v>
      </c>
      <c r="G108" s="26">
        <v>1955</v>
      </c>
      <c r="H108" s="26">
        <f t="shared" si="9"/>
        <v>57</v>
      </c>
      <c r="I108" s="27">
        <v>1</v>
      </c>
      <c r="J108" s="28">
        <f t="shared" si="10"/>
        <v>2</v>
      </c>
      <c r="K108" s="26">
        <f t="shared" si="11"/>
        <v>137.19999999999999</v>
      </c>
      <c r="L108" s="26">
        <v>137.19999999999999</v>
      </c>
      <c r="M108" s="30">
        <f t="shared" si="12"/>
        <v>7</v>
      </c>
      <c r="N108" s="28"/>
      <c r="O108" s="26"/>
      <c r="P108" s="30"/>
      <c r="Q108" s="31">
        <f t="shared" si="8"/>
        <v>0</v>
      </c>
      <c r="R108" s="32">
        <f t="shared" si="8"/>
        <v>0</v>
      </c>
      <c r="S108" s="28">
        <v>2</v>
      </c>
      <c r="T108" s="26">
        <v>137.19999999999999</v>
      </c>
      <c r="U108" s="30">
        <v>7</v>
      </c>
    </row>
    <row r="109" spans="1:21">
      <c r="A109" s="26">
        <f t="shared" si="13"/>
        <v>103</v>
      </c>
      <c r="B109" s="25" t="s">
        <v>179</v>
      </c>
      <c r="C109" s="26">
        <v>4</v>
      </c>
      <c r="D109" s="26">
        <v>21.21</v>
      </c>
      <c r="E109" s="39">
        <f t="shared" si="7"/>
        <v>3998.085</v>
      </c>
      <c r="F109" s="26" t="s">
        <v>22</v>
      </c>
      <c r="G109" s="26">
        <v>1932</v>
      </c>
      <c r="H109" s="26">
        <f t="shared" si="9"/>
        <v>80</v>
      </c>
      <c r="I109" s="27">
        <v>1</v>
      </c>
      <c r="J109" s="28">
        <f t="shared" si="10"/>
        <v>4</v>
      </c>
      <c r="K109" s="26">
        <f t="shared" si="11"/>
        <v>188.5</v>
      </c>
      <c r="L109" s="26">
        <v>188.5</v>
      </c>
      <c r="M109" s="30">
        <f t="shared" si="12"/>
        <v>12</v>
      </c>
      <c r="N109" s="28">
        <v>1</v>
      </c>
      <c r="O109" s="26">
        <v>43.5</v>
      </c>
      <c r="P109" s="30">
        <v>1</v>
      </c>
      <c r="Q109" s="31">
        <f t="shared" si="8"/>
        <v>25</v>
      </c>
      <c r="R109" s="32">
        <f t="shared" si="8"/>
        <v>23.076923076923077</v>
      </c>
      <c r="S109" s="28">
        <v>3</v>
      </c>
      <c r="T109" s="26">
        <v>145</v>
      </c>
      <c r="U109" s="30">
        <v>11</v>
      </c>
    </row>
    <row r="110" spans="1:21">
      <c r="A110" s="26">
        <f t="shared" si="13"/>
        <v>104</v>
      </c>
      <c r="B110" s="25" t="s">
        <v>179</v>
      </c>
      <c r="C110" s="26">
        <v>6</v>
      </c>
      <c r="D110" s="26">
        <v>21.21</v>
      </c>
      <c r="E110" s="39">
        <f t="shared" si="7"/>
        <v>2895.165</v>
      </c>
      <c r="F110" s="26" t="s">
        <v>22</v>
      </c>
      <c r="G110" s="26">
        <v>1933</v>
      </c>
      <c r="H110" s="26">
        <f t="shared" si="9"/>
        <v>79</v>
      </c>
      <c r="I110" s="27">
        <v>1</v>
      </c>
      <c r="J110" s="28">
        <f t="shared" si="10"/>
        <v>4</v>
      </c>
      <c r="K110" s="26">
        <f t="shared" si="11"/>
        <v>136.5</v>
      </c>
      <c r="L110" s="26">
        <v>136.5</v>
      </c>
      <c r="M110" s="30">
        <f t="shared" si="12"/>
        <v>12</v>
      </c>
      <c r="N110" s="28"/>
      <c r="O110" s="26"/>
      <c r="P110" s="30"/>
      <c r="Q110" s="31">
        <f t="shared" si="8"/>
        <v>0</v>
      </c>
      <c r="R110" s="32">
        <f t="shared" si="8"/>
        <v>0</v>
      </c>
      <c r="S110" s="28">
        <v>4</v>
      </c>
      <c r="T110" s="26">
        <v>136.5</v>
      </c>
      <c r="U110" s="30">
        <v>12</v>
      </c>
    </row>
    <row r="111" spans="1:21">
      <c r="A111" s="26">
        <f t="shared" si="13"/>
        <v>105</v>
      </c>
      <c r="B111" s="25" t="s">
        <v>179</v>
      </c>
      <c r="C111" s="26">
        <v>10</v>
      </c>
      <c r="D111" s="26">
        <v>16.260000000000002</v>
      </c>
      <c r="E111" s="39">
        <f t="shared" si="7"/>
        <v>4424.3460000000005</v>
      </c>
      <c r="F111" s="26" t="s">
        <v>22</v>
      </c>
      <c r="G111" s="26">
        <v>1937</v>
      </c>
      <c r="H111" s="26">
        <f t="shared" si="9"/>
        <v>75</v>
      </c>
      <c r="I111" s="27">
        <v>1</v>
      </c>
      <c r="J111" s="28">
        <f t="shared" si="10"/>
        <v>7</v>
      </c>
      <c r="K111" s="26">
        <f t="shared" si="11"/>
        <v>272.10000000000002</v>
      </c>
      <c r="L111" s="26">
        <v>272.10000000000002</v>
      </c>
      <c r="M111" s="30">
        <f t="shared" si="12"/>
        <v>24</v>
      </c>
      <c r="N111" s="28"/>
      <c r="O111" s="26"/>
      <c r="P111" s="30"/>
      <c r="Q111" s="31">
        <f t="shared" si="8"/>
        <v>0</v>
      </c>
      <c r="R111" s="32">
        <f t="shared" si="8"/>
        <v>0</v>
      </c>
      <c r="S111" s="28">
        <v>7</v>
      </c>
      <c r="T111" s="26">
        <v>272.10000000000002</v>
      </c>
      <c r="U111" s="30">
        <v>24</v>
      </c>
    </row>
    <row r="112" spans="1:21">
      <c r="A112" s="26">
        <f t="shared" si="13"/>
        <v>106</v>
      </c>
      <c r="B112" s="25" t="s">
        <v>26</v>
      </c>
      <c r="C112" s="26">
        <v>22</v>
      </c>
      <c r="D112" s="26">
        <v>15.88</v>
      </c>
      <c r="E112" s="39">
        <f t="shared" si="7"/>
        <v>1259.2840000000001</v>
      </c>
      <c r="F112" s="26" t="s">
        <v>22</v>
      </c>
      <c r="G112" s="26">
        <v>1938</v>
      </c>
      <c r="H112" s="26">
        <f t="shared" si="9"/>
        <v>74</v>
      </c>
      <c r="I112" s="27">
        <v>1</v>
      </c>
      <c r="J112" s="28">
        <f t="shared" si="10"/>
        <v>3</v>
      </c>
      <c r="K112" s="26">
        <f t="shared" si="11"/>
        <v>79.3</v>
      </c>
      <c r="L112" s="26">
        <v>79.3</v>
      </c>
      <c r="M112" s="30">
        <f t="shared" si="12"/>
        <v>7</v>
      </c>
      <c r="N112" s="28"/>
      <c r="O112" s="26"/>
      <c r="P112" s="30"/>
      <c r="Q112" s="31">
        <f t="shared" si="8"/>
        <v>0</v>
      </c>
      <c r="R112" s="32">
        <f t="shared" si="8"/>
        <v>0</v>
      </c>
      <c r="S112" s="28">
        <v>3</v>
      </c>
      <c r="T112" s="26">
        <v>79.3</v>
      </c>
      <c r="U112" s="30">
        <v>7</v>
      </c>
    </row>
    <row r="113" spans="1:21">
      <c r="A113" s="26">
        <f t="shared" si="13"/>
        <v>107</v>
      </c>
      <c r="B113" s="25" t="s">
        <v>26</v>
      </c>
      <c r="C113" s="26">
        <v>27</v>
      </c>
      <c r="D113" s="26">
        <v>15.88</v>
      </c>
      <c r="E113" s="39">
        <f t="shared" si="7"/>
        <v>3892.1880000000001</v>
      </c>
      <c r="F113" s="26" t="s">
        <v>22</v>
      </c>
      <c r="G113" s="26">
        <v>1937</v>
      </c>
      <c r="H113" s="26">
        <f t="shared" si="9"/>
        <v>75</v>
      </c>
      <c r="I113" s="27">
        <v>1</v>
      </c>
      <c r="J113" s="28">
        <f t="shared" si="10"/>
        <v>7</v>
      </c>
      <c r="K113" s="26">
        <f t="shared" si="11"/>
        <v>245.1</v>
      </c>
      <c r="L113" s="26">
        <v>245.1</v>
      </c>
      <c r="M113" s="30">
        <f t="shared" si="12"/>
        <v>20</v>
      </c>
      <c r="N113" s="28"/>
      <c r="O113" s="26"/>
      <c r="P113" s="30"/>
      <c r="Q113" s="31">
        <f t="shared" si="8"/>
        <v>0</v>
      </c>
      <c r="R113" s="32">
        <f t="shared" si="8"/>
        <v>0</v>
      </c>
      <c r="S113" s="28">
        <v>7</v>
      </c>
      <c r="T113" s="26">
        <v>245.1</v>
      </c>
      <c r="U113" s="30">
        <v>20</v>
      </c>
    </row>
    <row r="114" spans="1:21">
      <c r="A114" s="26">
        <f t="shared" si="13"/>
        <v>108</v>
      </c>
      <c r="B114" s="25" t="s">
        <v>26</v>
      </c>
      <c r="C114" s="26">
        <v>31</v>
      </c>
      <c r="D114" s="26">
        <v>15.88</v>
      </c>
      <c r="E114" s="39">
        <f t="shared" si="7"/>
        <v>1449.8440000000001</v>
      </c>
      <c r="F114" s="26" t="s">
        <v>22</v>
      </c>
      <c r="G114" s="26">
        <v>1937</v>
      </c>
      <c r="H114" s="26">
        <f t="shared" si="9"/>
        <v>75</v>
      </c>
      <c r="I114" s="27"/>
      <c r="J114" s="28">
        <f t="shared" si="10"/>
        <v>2</v>
      </c>
      <c r="K114" s="26">
        <f t="shared" si="11"/>
        <v>91.3</v>
      </c>
      <c r="L114" s="26">
        <v>91.3</v>
      </c>
      <c r="M114" s="30">
        <f t="shared" si="12"/>
        <v>8</v>
      </c>
      <c r="N114" s="28"/>
      <c r="O114" s="26"/>
      <c r="P114" s="30"/>
      <c r="Q114" s="31">
        <f t="shared" si="8"/>
        <v>0</v>
      </c>
      <c r="R114" s="32">
        <f t="shared" si="8"/>
        <v>0</v>
      </c>
      <c r="S114" s="28">
        <v>2</v>
      </c>
      <c r="T114" s="26">
        <v>91.3</v>
      </c>
      <c r="U114" s="30">
        <v>8</v>
      </c>
    </row>
    <row r="115" spans="1:21">
      <c r="A115" s="26">
        <f t="shared" si="13"/>
        <v>109</v>
      </c>
      <c r="B115" s="25" t="s">
        <v>26</v>
      </c>
      <c r="C115" s="26">
        <v>35</v>
      </c>
      <c r="D115" s="26">
        <v>15.88</v>
      </c>
      <c r="E115" s="39">
        <f t="shared" si="7"/>
        <v>614.55600000000004</v>
      </c>
      <c r="F115" s="26" t="s">
        <v>22</v>
      </c>
      <c r="G115" s="26">
        <v>1939</v>
      </c>
      <c r="H115" s="26">
        <f t="shared" si="9"/>
        <v>73</v>
      </c>
      <c r="I115" s="27">
        <v>1</v>
      </c>
      <c r="J115" s="28">
        <f t="shared" si="10"/>
        <v>1</v>
      </c>
      <c r="K115" s="26">
        <f t="shared" si="11"/>
        <v>38.700000000000003</v>
      </c>
      <c r="L115" s="26">
        <v>38.700000000000003</v>
      </c>
      <c r="M115" s="30">
        <f t="shared" si="12"/>
        <v>5</v>
      </c>
      <c r="N115" s="28"/>
      <c r="O115" s="26"/>
      <c r="P115" s="30"/>
      <c r="Q115" s="31">
        <f t="shared" si="8"/>
        <v>0</v>
      </c>
      <c r="R115" s="32">
        <f t="shared" si="8"/>
        <v>0</v>
      </c>
      <c r="S115" s="28">
        <v>1</v>
      </c>
      <c r="T115" s="26">
        <v>38.700000000000003</v>
      </c>
      <c r="U115" s="30">
        <v>5</v>
      </c>
    </row>
    <row r="116" spans="1:21">
      <c r="A116" s="26">
        <f t="shared" si="13"/>
        <v>110</v>
      </c>
      <c r="B116" s="25" t="s">
        <v>219</v>
      </c>
      <c r="C116" s="26">
        <v>21</v>
      </c>
      <c r="D116" s="26">
        <v>16.940000000000001</v>
      </c>
      <c r="E116" s="39">
        <f t="shared" si="7"/>
        <v>1300.992</v>
      </c>
      <c r="F116" s="26" t="s">
        <v>22</v>
      </c>
      <c r="G116" s="26">
        <v>1939</v>
      </c>
      <c r="H116" s="26">
        <f t="shared" si="9"/>
        <v>73</v>
      </c>
      <c r="I116" s="27">
        <v>1</v>
      </c>
      <c r="J116" s="28">
        <f t="shared" si="10"/>
        <v>2</v>
      </c>
      <c r="K116" s="26">
        <f t="shared" si="11"/>
        <v>76.8</v>
      </c>
      <c r="L116" s="26">
        <v>76.8</v>
      </c>
      <c r="M116" s="30">
        <f t="shared" si="12"/>
        <v>6</v>
      </c>
      <c r="N116" s="28">
        <v>1</v>
      </c>
      <c r="O116" s="26">
        <v>35.200000000000003</v>
      </c>
      <c r="P116" s="30">
        <v>3</v>
      </c>
      <c r="Q116" s="31">
        <f t="shared" si="8"/>
        <v>50</v>
      </c>
      <c r="R116" s="32">
        <f t="shared" si="8"/>
        <v>45.833333333333343</v>
      </c>
      <c r="S116" s="28">
        <v>1</v>
      </c>
      <c r="T116" s="26">
        <v>41.599999999999994</v>
      </c>
      <c r="U116" s="30">
        <v>3</v>
      </c>
    </row>
    <row r="117" spans="1:21">
      <c r="A117" s="26">
        <f t="shared" si="13"/>
        <v>111</v>
      </c>
      <c r="B117" s="25" t="s">
        <v>137</v>
      </c>
      <c r="C117" s="26" t="s">
        <v>139</v>
      </c>
      <c r="D117" s="26" t="s">
        <v>171</v>
      </c>
      <c r="E117" s="39">
        <f t="shared" si="7"/>
        <v>280.738</v>
      </c>
      <c r="F117" s="26" t="s">
        <v>22</v>
      </c>
      <c r="G117" s="26">
        <v>1959</v>
      </c>
      <c r="H117" s="26">
        <f t="shared" si="9"/>
        <v>53</v>
      </c>
      <c r="I117" s="27">
        <v>1</v>
      </c>
      <c r="J117" s="28">
        <f t="shared" si="10"/>
        <v>1</v>
      </c>
      <c r="K117" s="26">
        <f t="shared" si="11"/>
        <v>78.2</v>
      </c>
      <c r="L117" s="26">
        <v>78.2</v>
      </c>
      <c r="M117" s="30">
        <f t="shared" si="12"/>
        <v>4</v>
      </c>
      <c r="N117" s="28">
        <v>1</v>
      </c>
      <c r="O117" s="26">
        <v>78.2</v>
      </c>
      <c r="P117" s="30">
        <v>2</v>
      </c>
      <c r="Q117" s="31">
        <f t="shared" si="8"/>
        <v>100</v>
      </c>
      <c r="R117" s="32">
        <f t="shared" si="8"/>
        <v>100</v>
      </c>
      <c r="S117" s="28">
        <v>0</v>
      </c>
      <c r="T117" s="26">
        <v>0</v>
      </c>
      <c r="U117" s="30">
        <v>2</v>
      </c>
    </row>
    <row r="118" spans="1:21">
      <c r="A118" s="26">
        <f t="shared" si="13"/>
        <v>112</v>
      </c>
      <c r="B118" s="25" t="s">
        <v>137</v>
      </c>
      <c r="C118" s="26" t="s">
        <v>58</v>
      </c>
      <c r="D118" s="26" t="s">
        <v>168</v>
      </c>
      <c r="E118" s="39">
        <f t="shared" si="7"/>
        <v>704.67199999999991</v>
      </c>
      <c r="F118" s="26" t="s">
        <v>22</v>
      </c>
      <c r="G118" s="26">
        <v>1936</v>
      </c>
      <c r="H118" s="26">
        <f t="shared" si="9"/>
        <v>76</v>
      </c>
      <c r="I118" s="27">
        <v>1</v>
      </c>
      <c r="J118" s="28">
        <f t="shared" si="10"/>
        <v>1</v>
      </c>
      <c r="K118" s="26">
        <f t="shared" si="11"/>
        <v>48.8</v>
      </c>
      <c r="L118" s="26">
        <v>48.8</v>
      </c>
      <c r="M118" s="30">
        <f t="shared" si="12"/>
        <v>2</v>
      </c>
      <c r="N118" s="28"/>
      <c r="O118" s="26"/>
      <c r="P118" s="30"/>
      <c r="Q118" s="31">
        <f t="shared" si="8"/>
        <v>0</v>
      </c>
      <c r="R118" s="32">
        <f t="shared" si="8"/>
        <v>0</v>
      </c>
      <c r="S118" s="28">
        <v>1</v>
      </c>
      <c r="T118" s="26">
        <v>48.8</v>
      </c>
      <c r="U118" s="30">
        <v>2</v>
      </c>
    </row>
    <row r="119" spans="1:21">
      <c r="A119" s="26">
        <f t="shared" si="13"/>
        <v>113</v>
      </c>
      <c r="B119" s="25" t="s">
        <v>137</v>
      </c>
      <c r="C119" s="26" t="s">
        <v>138</v>
      </c>
      <c r="D119" s="26" t="s">
        <v>168</v>
      </c>
      <c r="E119" s="39">
        <f t="shared" si="7"/>
        <v>391.32400000000001</v>
      </c>
      <c r="F119" s="26" t="s">
        <v>22</v>
      </c>
      <c r="G119" s="26">
        <v>1946</v>
      </c>
      <c r="H119" s="26">
        <f t="shared" si="9"/>
        <v>66</v>
      </c>
      <c r="I119" s="27">
        <v>1</v>
      </c>
      <c r="J119" s="28">
        <f t="shared" si="10"/>
        <v>1</v>
      </c>
      <c r="K119" s="26">
        <f t="shared" si="11"/>
        <v>27.1</v>
      </c>
      <c r="L119" s="26">
        <v>27.1</v>
      </c>
      <c r="M119" s="30">
        <f t="shared" si="12"/>
        <v>5</v>
      </c>
      <c r="N119" s="28"/>
      <c r="O119" s="26"/>
      <c r="P119" s="30"/>
      <c r="Q119" s="31">
        <f t="shared" si="8"/>
        <v>0</v>
      </c>
      <c r="R119" s="32">
        <f t="shared" si="8"/>
        <v>0</v>
      </c>
      <c r="S119" s="28">
        <v>1</v>
      </c>
      <c r="T119" s="26">
        <v>27.1</v>
      </c>
      <c r="U119" s="30">
        <v>5</v>
      </c>
    </row>
    <row r="120" spans="1:21">
      <c r="A120" s="26">
        <f t="shared" si="13"/>
        <v>114</v>
      </c>
      <c r="B120" s="25" t="s">
        <v>137</v>
      </c>
      <c r="C120" s="26" t="s">
        <v>124</v>
      </c>
      <c r="D120" s="26" t="s">
        <v>168</v>
      </c>
      <c r="E120" s="39">
        <f t="shared" si="7"/>
        <v>375.44</v>
      </c>
      <c r="F120" s="26" t="s">
        <v>22</v>
      </c>
      <c r="G120" s="26">
        <v>1954</v>
      </c>
      <c r="H120" s="26">
        <f t="shared" si="9"/>
        <v>58</v>
      </c>
      <c r="I120" s="27">
        <v>1</v>
      </c>
      <c r="J120" s="28">
        <f t="shared" si="10"/>
        <v>1</v>
      </c>
      <c r="K120" s="26">
        <f t="shared" si="11"/>
        <v>26</v>
      </c>
      <c r="L120" s="26">
        <v>26</v>
      </c>
      <c r="M120" s="30">
        <f t="shared" si="12"/>
        <v>4</v>
      </c>
      <c r="N120" s="28"/>
      <c r="O120" s="26"/>
      <c r="P120" s="30"/>
      <c r="Q120" s="31">
        <f t="shared" si="8"/>
        <v>0</v>
      </c>
      <c r="R120" s="32">
        <f t="shared" si="8"/>
        <v>0</v>
      </c>
      <c r="S120" s="28">
        <v>1</v>
      </c>
      <c r="T120" s="26">
        <v>26</v>
      </c>
      <c r="U120" s="30">
        <v>4</v>
      </c>
    </row>
    <row r="121" spans="1:21">
      <c r="A121" s="26">
        <f t="shared" si="13"/>
        <v>115</v>
      </c>
      <c r="B121" s="25" t="s">
        <v>137</v>
      </c>
      <c r="C121" s="26">
        <v>11</v>
      </c>
      <c r="D121" s="26">
        <v>20.93</v>
      </c>
      <c r="E121" s="39">
        <f t="shared" si="7"/>
        <v>3124.8490000000002</v>
      </c>
      <c r="F121" s="26" t="s">
        <v>20</v>
      </c>
      <c r="G121" s="26">
        <v>1971</v>
      </c>
      <c r="H121" s="26">
        <f t="shared" si="9"/>
        <v>41</v>
      </c>
      <c r="I121" s="27">
        <v>1</v>
      </c>
      <c r="J121" s="28">
        <f t="shared" si="10"/>
        <v>3</v>
      </c>
      <c r="K121" s="26">
        <f t="shared" si="11"/>
        <v>149.30000000000001</v>
      </c>
      <c r="L121" s="26">
        <v>149.30000000000001</v>
      </c>
      <c r="M121" s="30">
        <f t="shared" si="12"/>
        <v>7</v>
      </c>
      <c r="N121" s="28">
        <v>1</v>
      </c>
      <c r="O121" s="26">
        <v>76</v>
      </c>
      <c r="P121" s="30">
        <v>4</v>
      </c>
      <c r="Q121" s="31">
        <f t="shared" si="8"/>
        <v>33.333333333333336</v>
      </c>
      <c r="R121" s="32">
        <f t="shared" si="8"/>
        <v>50.904219691895506</v>
      </c>
      <c r="S121" s="28">
        <v>2</v>
      </c>
      <c r="T121" s="26">
        <v>73.300000000000011</v>
      </c>
      <c r="U121" s="30">
        <v>3</v>
      </c>
    </row>
    <row r="122" spans="1:21">
      <c r="A122" s="26">
        <f t="shared" si="13"/>
        <v>116</v>
      </c>
      <c r="B122" s="25" t="s">
        <v>137</v>
      </c>
      <c r="C122" s="26">
        <v>43</v>
      </c>
      <c r="D122" s="26">
        <v>19.850000000000001</v>
      </c>
      <c r="E122" s="39">
        <f t="shared" si="7"/>
        <v>2282.75</v>
      </c>
      <c r="F122" s="26" t="s">
        <v>32</v>
      </c>
      <c r="G122" s="26">
        <v>1950</v>
      </c>
      <c r="H122" s="26">
        <f t="shared" si="9"/>
        <v>62</v>
      </c>
      <c r="I122" s="27">
        <v>1</v>
      </c>
      <c r="J122" s="28">
        <f t="shared" si="10"/>
        <v>3</v>
      </c>
      <c r="K122" s="26">
        <f t="shared" si="11"/>
        <v>115</v>
      </c>
      <c r="L122" s="26">
        <v>115</v>
      </c>
      <c r="M122" s="30">
        <f t="shared" si="12"/>
        <v>11</v>
      </c>
      <c r="N122" s="28"/>
      <c r="O122" s="26"/>
      <c r="P122" s="30"/>
      <c r="Q122" s="31">
        <f t="shared" si="8"/>
        <v>0</v>
      </c>
      <c r="R122" s="32">
        <f t="shared" si="8"/>
        <v>0</v>
      </c>
      <c r="S122" s="28">
        <v>3</v>
      </c>
      <c r="T122" s="26">
        <v>115</v>
      </c>
      <c r="U122" s="30">
        <v>11</v>
      </c>
    </row>
    <row r="123" spans="1:21">
      <c r="A123" s="26">
        <f t="shared" si="13"/>
        <v>117</v>
      </c>
      <c r="B123" s="25" t="s">
        <v>137</v>
      </c>
      <c r="C123" s="26">
        <v>45</v>
      </c>
      <c r="D123" s="26">
        <v>19.850000000000001</v>
      </c>
      <c r="E123" s="39">
        <f t="shared" si="7"/>
        <v>2421.7000000000003</v>
      </c>
      <c r="F123" s="26" t="s">
        <v>32</v>
      </c>
      <c r="G123" s="26">
        <v>1950</v>
      </c>
      <c r="H123" s="26">
        <f t="shared" si="9"/>
        <v>62</v>
      </c>
      <c r="I123" s="27">
        <v>1</v>
      </c>
      <c r="J123" s="28">
        <f t="shared" si="10"/>
        <v>2</v>
      </c>
      <c r="K123" s="26">
        <f t="shared" si="11"/>
        <v>122</v>
      </c>
      <c r="L123" s="26">
        <v>122</v>
      </c>
      <c r="M123" s="30">
        <f t="shared" si="12"/>
        <v>7</v>
      </c>
      <c r="N123" s="28">
        <v>1</v>
      </c>
      <c r="O123" s="26">
        <v>73.5</v>
      </c>
      <c r="P123" s="30">
        <v>4</v>
      </c>
      <c r="Q123" s="31">
        <f t="shared" si="8"/>
        <v>50</v>
      </c>
      <c r="R123" s="32">
        <f t="shared" si="8"/>
        <v>60.245901639344261</v>
      </c>
      <c r="S123" s="28">
        <v>1</v>
      </c>
      <c r="T123" s="26">
        <v>48.5</v>
      </c>
      <c r="U123" s="30">
        <v>3</v>
      </c>
    </row>
    <row r="124" spans="1:21">
      <c r="A124" s="26">
        <f t="shared" si="13"/>
        <v>118</v>
      </c>
      <c r="B124" s="25" t="s">
        <v>137</v>
      </c>
      <c r="C124" s="26">
        <v>6</v>
      </c>
      <c r="D124" s="26">
        <v>20.93</v>
      </c>
      <c r="E124" s="39">
        <f t="shared" si="7"/>
        <v>3373.9159999999997</v>
      </c>
      <c r="F124" s="26" t="s">
        <v>22</v>
      </c>
      <c r="G124" s="26">
        <v>1936</v>
      </c>
      <c r="H124" s="26">
        <f t="shared" si="9"/>
        <v>76</v>
      </c>
      <c r="I124" s="27">
        <v>1</v>
      </c>
      <c r="J124" s="28">
        <f t="shared" si="10"/>
        <v>4</v>
      </c>
      <c r="K124" s="26">
        <f t="shared" si="11"/>
        <v>161.19999999999999</v>
      </c>
      <c r="L124" s="26">
        <v>161.19999999999999</v>
      </c>
      <c r="M124" s="30">
        <f t="shared" si="12"/>
        <v>13</v>
      </c>
      <c r="N124" s="28">
        <v>1</v>
      </c>
      <c r="O124" s="26">
        <v>57.5</v>
      </c>
      <c r="P124" s="30">
        <v>5</v>
      </c>
      <c r="Q124" s="31">
        <f t="shared" si="8"/>
        <v>25</v>
      </c>
      <c r="R124" s="32">
        <f t="shared" si="8"/>
        <v>35.669975186104217</v>
      </c>
      <c r="S124" s="28">
        <v>3</v>
      </c>
      <c r="T124" s="26">
        <v>103.69999999999999</v>
      </c>
      <c r="U124" s="30">
        <v>8</v>
      </c>
    </row>
    <row r="125" spans="1:21">
      <c r="A125" s="26">
        <f t="shared" si="13"/>
        <v>119</v>
      </c>
      <c r="B125" s="25" t="s">
        <v>37</v>
      </c>
      <c r="C125" s="26">
        <v>124</v>
      </c>
      <c r="D125" s="26">
        <v>7.05</v>
      </c>
      <c r="E125" s="39">
        <f t="shared" si="7"/>
        <v>444.15</v>
      </c>
      <c r="F125" s="26" t="s">
        <v>20</v>
      </c>
      <c r="G125" s="26">
        <v>1956</v>
      </c>
      <c r="H125" s="26">
        <f t="shared" si="9"/>
        <v>56</v>
      </c>
      <c r="I125" s="27">
        <v>1</v>
      </c>
      <c r="J125" s="28">
        <f t="shared" si="10"/>
        <v>1</v>
      </c>
      <c r="K125" s="26">
        <f t="shared" si="11"/>
        <v>63</v>
      </c>
      <c r="L125" s="26">
        <v>63</v>
      </c>
      <c r="M125" s="30">
        <f t="shared" si="12"/>
        <v>3</v>
      </c>
      <c r="N125" s="28">
        <v>1</v>
      </c>
      <c r="O125" s="26">
        <v>63</v>
      </c>
      <c r="P125" s="30">
        <v>3</v>
      </c>
      <c r="Q125" s="31">
        <f t="shared" si="8"/>
        <v>100</v>
      </c>
      <c r="R125" s="32">
        <f t="shared" si="8"/>
        <v>100</v>
      </c>
      <c r="S125" s="28">
        <v>0</v>
      </c>
      <c r="T125" s="26">
        <v>0</v>
      </c>
      <c r="U125" s="30">
        <v>0</v>
      </c>
    </row>
    <row r="126" spans="1:21">
      <c r="A126" s="26">
        <f t="shared" si="13"/>
        <v>120</v>
      </c>
      <c r="B126" s="25" t="s">
        <v>183</v>
      </c>
      <c r="C126" s="26">
        <v>3</v>
      </c>
      <c r="D126" s="26">
        <v>26.04</v>
      </c>
      <c r="E126" s="39">
        <f t="shared" si="7"/>
        <v>102157.52399999999</v>
      </c>
      <c r="F126" s="26" t="s">
        <v>240</v>
      </c>
      <c r="G126" s="26"/>
      <c r="H126" s="26">
        <f t="shared" si="9"/>
        <v>2012</v>
      </c>
      <c r="I126" s="27">
        <v>5</v>
      </c>
      <c r="J126" s="28">
        <f t="shared" si="10"/>
        <v>97</v>
      </c>
      <c r="K126" s="26">
        <f t="shared" si="11"/>
        <v>3923.1</v>
      </c>
      <c r="L126" s="26">
        <v>3923.1</v>
      </c>
      <c r="M126" s="30">
        <f t="shared" si="12"/>
        <v>233</v>
      </c>
      <c r="N126" s="28">
        <v>42</v>
      </c>
      <c r="O126" s="26">
        <v>1835.6</v>
      </c>
      <c r="P126" s="30">
        <v>86</v>
      </c>
      <c r="Q126" s="31">
        <f t="shared" si="8"/>
        <v>43.298969072164951</v>
      </c>
      <c r="R126" s="32">
        <f t="shared" si="8"/>
        <v>46.789528689046925</v>
      </c>
      <c r="S126" s="47">
        <v>55</v>
      </c>
      <c r="T126" s="29">
        <v>2087.5</v>
      </c>
      <c r="U126" s="30">
        <v>147</v>
      </c>
    </row>
    <row r="127" spans="1:21">
      <c r="A127" s="26">
        <f t="shared" si="13"/>
        <v>121</v>
      </c>
      <c r="B127" s="42" t="s">
        <v>203</v>
      </c>
      <c r="C127" s="26">
        <v>1</v>
      </c>
      <c r="D127" s="39">
        <v>1.8</v>
      </c>
      <c r="E127" s="39">
        <f t="shared" si="7"/>
        <v>100.62</v>
      </c>
      <c r="F127" s="26" t="s">
        <v>20</v>
      </c>
      <c r="G127" s="26">
        <v>1956</v>
      </c>
      <c r="H127" s="26">
        <f t="shared" si="9"/>
        <v>56</v>
      </c>
      <c r="I127" s="27">
        <v>1</v>
      </c>
      <c r="J127" s="28">
        <f t="shared" si="10"/>
        <v>1</v>
      </c>
      <c r="K127" s="26">
        <f t="shared" si="11"/>
        <v>55.9</v>
      </c>
      <c r="L127" s="26">
        <v>55.9</v>
      </c>
      <c r="M127" s="30">
        <f t="shared" si="12"/>
        <v>2</v>
      </c>
      <c r="N127" s="28"/>
      <c r="O127" s="26"/>
      <c r="P127" s="30"/>
      <c r="Q127" s="31">
        <f t="shared" si="8"/>
        <v>0</v>
      </c>
      <c r="R127" s="32">
        <f t="shared" si="8"/>
        <v>0</v>
      </c>
      <c r="S127" s="28">
        <v>1</v>
      </c>
      <c r="T127" s="26">
        <v>55.9</v>
      </c>
      <c r="U127" s="30">
        <v>2</v>
      </c>
    </row>
    <row r="128" spans="1:21">
      <c r="A128" s="26">
        <f t="shared" si="13"/>
        <v>122</v>
      </c>
      <c r="B128" s="43" t="s">
        <v>203</v>
      </c>
      <c r="C128" s="26">
        <v>4</v>
      </c>
      <c r="D128" s="39">
        <v>1.8</v>
      </c>
      <c r="E128" s="39">
        <f t="shared" si="7"/>
        <v>64.44</v>
      </c>
      <c r="F128" s="26" t="s">
        <v>20</v>
      </c>
      <c r="G128" s="26">
        <v>1956</v>
      </c>
      <c r="H128" s="26">
        <f t="shared" si="9"/>
        <v>56</v>
      </c>
      <c r="I128" s="27">
        <v>1</v>
      </c>
      <c r="J128" s="28">
        <f t="shared" si="10"/>
        <v>1</v>
      </c>
      <c r="K128" s="26">
        <f t="shared" si="11"/>
        <v>35.799999999999997</v>
      </c>
      <c r="L128" s="26">
        <v>35.799999999999997</v>
      </c>
      <c r="M128" s="30">
        <f t="shared" si="12"/>
        <v>3</v>
      </c>
      <c r="N128" s="28"/>
      <c r="O128" s="26"/>
      <c r="P128" s="30"/>
      <c r="Q128" s="31">
        <f t="shared" si="8"/>
        <v>0</v>
      </c>
      <c r="R128" s="32">
        <f t="shared" si="8"/>
        <v>0</v>
      </c>
      <c r="S128" s="28">
        <v>1</v>
      </c>
      <c r="T128" s="26">
        <v>35.799999999999997</v>
      </c>
      <c r="U128" s="30">
        <v>3</v>
      </c>
    </row>
    <row r="129" spans="1:21">
      <c r="A129" s="26">
        <f t="shared" si="13"/>
        <v>123</v>
      </c>
      <c r="B129" s="44" t="s">
        <v>245</v>
      </c>
      <c r="C129" s="26">
        <v>4</v>
      </c>
      <c r="D129" s="39">
        <v>1.8</v>
      </c>
      <c r="E129" s="39">
        <f t="shared" si="7"/>
        <v>128.16</v>
      </c>
      <c r="F129" s="26" t="s">
        <v>20</v>
      </c>
      <c r="G129" s="26">
        <v>1956</v>
      </c>
      <c r="H129" s="26">
        <f t="shared" si="9"/>
        <v>56</v>
      </c>
      <c r="I129" s="27">
        <v>1</v>
      </c>
      <c r="J129" s="28">
        <f t="shared" si="10"/>
        <v>1</v>
      </c>
      <c r="K129" s="26">
        <f t="shared" si="11"/>
        <v>71.2</v>
      </c>
      <c r="L129" s="26">
        <v>71.2</v>
      </c>
      <c r="M129" s="30">
        <f t="shared" si="12"/>
        <v>2</v>
      </c>
      <c r="N129" s="28"/>
      <c r="O129" s="26"/>
      <c r="P129" s="30"/>
      <c r="Q129" s="31">
        <f t="shared" si="8"/>
        <v>0</v>
      </c>
      <c r="R129" s="32">
        <f t="shared" si="8"/>
        <v>0</v>
      </c>
      <c r="S129" s="28">
        <v>1</v>
      </c>
      <c r="T129" s="26">
        <v>71.2</v>
      </c>
      <c r="U129" s="30">
        <v>2</v>
      </c>
    </row>
    <row r="130" spans="1:21">
      <c r="A130" s="26">
        <f t="shared" si="13"/>
        <v>124</v>
      </c>
      <c r="B130" s="25" t="s">
        <v>38</v>
      </c>
      <c r="C130" s="26">
        <v>120</v>
      </c>
      <c r="D130" s="26">
        <v>6.88</v>
      </c>
      <c r="E130" s="39">
        <f t="shared" si="7"/>
        <v>368.76800000000003</v>
      </c>
      <c r="F130" s="26" t="s">
        <v>22</v>
      </c>
      <c r="G130" s="26">
        <v>1938</v>
      </c>
      <c r="H130" s="26">
        <f t="shared" si="9"/>
        <v>74</v>
      </c>
      <c r="I130" s="27">
        <v>1</v>
      </c>
      <c r="J130" s="28">
        <f t="shared" si="10"/>
        <v>1</v>
      </c>
      <c r="K130" s="26">
        <f t="shared" si="11"/>
        <v>53.6</v>
      </c>
      <c r="L130" s="26">
        <v>53.6</v>
      </c>
      <c r="M130" s="30">
        <f t="shared" si="12"/>
        <v>3</v>
      </c>
      <c r="N130" s="28">
        <v>1</v>
      </c>
      <c r="O130" s="26">
        <v>53.6</v>
      </c>
      <c r="P130" s="30">
        <v>3</v>
      </c>
      <c r="Q130" s="31">
        <f t="shared" si="8"/>
        <v>100</v>
      </c>
      <c r="R130" s="32">
        <f t="shared" si="8"/>
        <v>100</v>
      </c>
      <c r="S130" s="28">
        <v>0</v>
      </c>
      <c r="T130" s="26">
        <v>0</v>
      </c>
      <c r="U130" s="30">
        <v>0</v>
      </c>
    </row>
    <row r="131" spans="1:21">
      <c r="A131" s="26">
        <f t="shared" si="13"/>
        <v>125</v>
      </c>
      <c r="B131" s="25" t="s">
        <v>38</v>
      </c>
      <c r="C131" s="26">
        <v>110</v>
      </c>
      <c r="D131" s="26">
        <v>16.260000000000002</v>
      </c>
      <c r="E131" s="39">
        <f t="shared" si="7"/>
        <v>1650.39</v>
      </c>
      <c r="F131" s="26" t="s">
        <v>22</v>
      </c>
      <c r="G131" s="26">
        <v>1935</v>
      </c>
      <c r="H131" s="26">
        <f t="shared" si="9"/>
        <v>77</v>
      </c>
      <c r="I131" s="27">
        <v>1</v>
      </c>
      <c r="J131" s="28">
        <f t="shared" si="10"/>
        <v>4</v>
      </c>
      <c r="K131" s="26">
        <f t="shared" si="11"/>
        <v>101.5</v>
      </c>
      <c r="L131" s="26">
        <v>101.5</v>
      </c>
      <c r="M131" s="30">
        <f t="shared" si="12"/>
        <v>3</v>
      </c>
      <c r="N131" s="28"/>
      <c r="O131" s="26"/>
      <c r="P131" s="30"/>
      <c r="Q131" s="31">
        <f t="shared" si="8"/>
        <v>0</v>
      </c>
      <c r="R131" s="32">
        <f t="shared" si="8"/>
        <v>0</v>
      </c>
      <c r="S131" s="28">
        <v>4</v>
      </c>
      <c r="T131" s="26">
        <v>101.5</v>
      </c>
      <c r="U131" s="30">
        <v>3</v>
      </c>
    </row>
    <row r="132" spans="1:21">
      <c r="A132" s="26">
        <f t="shared" si="13"/>
        <v>126</v>
      </c>
      <c r="B132" s="25" t="s">
        <v>38</v>
      </c>
      <c r="C132" s="26">
        <v>114</v>
      </c>
      <c r="D132" s="26">
        <v>9.9700000000000006</v>
      </c>
      <c r="E132" s="39">
        <f t="shared" ref="E132:E194" si="14">D132*L132</f>
        <v>342.96800000000002</v>
      </c>
      <c r="F132" s="26" t="s">
        <v>22</v>
      </c>
      <c r="G132" s="26">
        <v>1935</v>
      </c>
      <c r="H132" s="26">
        <f t="shared" si="9"/>
        <v>77</v>
      </c>
      <c r="I132" s="27">
        <v>1</v>
      </c>
      <c r="J132" s="28">
        <f t="shared" si="10"/>
        <v>6</v>
      </c>
      <c r="K132" s="26">
        <f t="shared" si="11"/>
        <v>129.1</v>
      </c>
      <c r="L132" s="26">
        <v>34.4</v>
      </c>
      <c r="M132" s="30">
        <f t="shared" si="12"/>
        <v>11</v>
      </c>
      <c r="N132" s="28"/>
      <c r="O132" s="26"/>
      <c r="P132" s="30"/>
      <c r="Q132" s="31">
        <f t="shared" ref="Q132:R191" si="15">N132*100/J132</f>
        <v>0</v>
      </c>
      <c r="R132" s="32">
        <f t="shared" si="15"/>
        <v>0</v>
      </c>
      <c r="S132" s="28">
        <v>6</v>
      </c>
      <c r="T132" s="26">
        <v>129.1</v>
      </c>
      <c r="U132" s="30">
        <v>11</v>
      </c>
    </row>
    <row r="133" spans="1:21">
      <c r="A133" s="26">
        <f t="shared" si="13"/>
        <v>127</v>
      </c>
      <c r="B133" s="25" t="s">
        <v>38</v>
      </c>
      <c r="C133" s="26">
        <v>116</v>
      </c>
      <c r="D133" s="26">
        <v>9.9700000000000006</v>
      </c>
      <c r="E133" s="39">
        <f t="shared" si="14"/>
        <v>0</v>
      </c>
      <c r="F133" s="26" t="s">
        <v>22</v>
      </c>
      <c r="G133" s="26">
        <v>1938</v>
      </c>
      <c r="H133" s="26">
        <f t="shared" si="9"/>
        <v>74</v>
      </c>
      <c r="I133" s="27">
        <v>1</v>
      </c>
      <c r="J133" s="28">
        <f t="shared" si="10"/>
        <v>0</v>
      </c>
      <c r="K133" s="26">
        <f t="shared" si="11"/>
        <v>0</v>
      </c>
      <c r="L133" s="26">
        <v>0</v>
      </c>
      <c r="M133" s="30">
        <f t="shared" si="12"/>
        <v>0</v>
      </c>
      <c r="N133" s="28"/>
      <c r="O133" s="26"/>
      <c r="P133" s="30"/>
      <c r="Q133" s="31">
        <v>0</v>
      </c>
      <c r="R133" s="32">
        <v>0</v>
      </c>
      <c r="S133" s="28">
        <v>0</v>
      </c>
      <c r="T133" s="26">
        <v>0</v>
      </c>
      <c r="U133" s="30">
        <v>0</v>
      </c>
    </row>
    <row r="134" spans="1:21">
      <c r="A134" s="26">
        <f t="shared" si="13"/>
        <v>128</v>
      </c>
      <c r="B134" s="25" t="s">
        <v>38</v>
      </c>
      <c r="C134" s="26">
        <v>118</v>
      </c>
      <c r="D134" s="26">
        <v>9.9700000000000006</v>
      </c>
      <c r="E134" s="39">
        <f t="shared" si="14"/>
        <v>873.37199999999996</v>
      </c>
      <c r="F134" s="26" t="s">
        <v>22</v>
      </c>
      <c r="G134" s="26">
        <v>1938</v>
      </c>
      <c r="H134" s="26">
        <f t="shared" ref="H134:H196" si="16">2012-G134</f>
        <v>74</v>
      </c>
      <c r="I134" s="27">
        <v>1</v>
      </c>
      <c r="J134" s="28">
        <f t="shared" si="10"/>
        <v>6</v>
      </c>
      <c r="K134" s="26">
        <f t="shared" si="11"/>
        <v>87.6</v>
      </c>
      <c r="L134" s="26">
        <v>87.6</v>
      </c>
      <c r="M134" s="30">
        <f t="shared" si="12"/>
        <v>14</v>
      </c>
      <c r="N134" s="28">
        <v>1</v>
      </c>
      <c r="O134" s="26">
        <v>38.700000000000003</v>
      </c>
      <c r="P134" s="30">
        <v>4</v>
      </c>
      <c r="Q134" s="31">
        <f t="shared" si="15"/>
        <v>16.666666666666668</v>
      </c>
      <c r="R134" s="32">
        <f t="shared" si="15"/>
        <v>44.178082191780831</v>
      </c>
      <c r="S134" s="28">
        <v>5</v>
      </c>
      <c r="T134" s="26">
        <v>48.899999999999991</v>
      </c>
      <c r="U134" s="30">
        <v>10</v>
      </c>
    </row>
    <row r="135" spans="1:21">
      <c r="A135" s="26">
        <f t="shared" si="13"/>
        <v>129</v>
      </c>
      <c r="B135" s="25" t="s">
        <v>38</v>
      </c>
      <c r="C135" s="26">
        <v>102</v>
      </c>
      <c r="D135" s="26">
        <v>9.9700000000000006</v>
      </c>
      <c r="E135" s="39">
        <f t="shared" si="14"/>
        <v>650.0440000000001</v>
      </c>
      <c r="F135" s="26" t="s">
        <v>22</v>
      </c>
      <c r="G135" s="26">
        <v>1986</v>
      </c>
      <c r="H135" s="26">
        <f t="shared" si="16"/>
        <v>26</v>
      </c>
      <c r="I135" s="27">
        <v>1</v>
      </c>
      <c r="J135" s="28">
        <f t="shared" ref="J135:J198" si="17">N135+S135</f>
        <v>2</v>
      </c>
      <c r="K135" s="26">
        <f t="shared" ref="K135:K198" si="18">O135+T135</f>
        <v>65.2</v>
      </c>
      <c r="L135" s="26">
        <v>65.2</v>
      </c>
      <c r="M135" s="30">
        <f t="shared" ref="M135:M198" si="19">P135+U135</f>
        <v>1</v>
      </c>
      <c r="N135" s="28">
        <v>1</v>
      </c>
      <c r="O135" s="26">
        <v>33.700000000000003</v>
      </c>
      <c r="P135" s="30">
        <v>1</v>
      </c>
      <c r="Q135" s="31">
        <f t="shared" si="15"/>
        <v>50</v>
      </c>
      <c r="R135" s="32">
        <f t="shared" si="15"/>
        <v>51.687116564417181</v>
      </c>
      <c r="S135" s="28">
        <v>1</v>
      </c>
      <c r="T135" s="26">
        <v>31.5</v>
      </c>
      <c r="U135" s="30"/>
    </row>
    <row r="136" spans="1:21">
      <c r="A136" s="26">
        <f t="shared" si="13"/>
        <v>130</v>
      </c>
      <c r="B136" s="25" t="s">
        <v>38</v>
      </c>
      <c r="C136" s="26">
        <v>105</v>
      </c>
      <c r="D136" s="26">
        <v>35.79</v>
      </c>
      <c r="E136" s="39">
        <f t="shared" si="14"/>
        <v>8220.9629999999997</v>
      </c>
      <c r="F136" s="26" t="s">
        <v>22</v>
      </c>
      <c r="G136" s="26">
        <v>1971</v>
      </c>
      <c r="H136" s="26">
        <f t="shared" si="16"/>
        <v>41</v>
      </c>
      <c r="I136" s="27">
        <v>1</v>
      </c>
      <c r="J136" s="28">
        <f t="shared" si="17"/>
        <v>8</v>
      </c>
      <c r="K136" s="26">
        <f t="shared" si="18"/>
        <v>229.7</v>
      </c>
      <c r="L136" s="26">
        <v>229.7</v>
      </c>
      <c r="M136" s="30">
        <f t="shared" si="19"/>
        <v>21</v>
      </c>
      <c r="N136" s="28"/>
      <c r="O136" s="26"/>
      <c r="P136" s="30"/>
      <c r="Q136" s="31">
        <f t="shared" si="15"/>
        <v>0</v>
      </c>
      <c r="R136" s="32">
        <f t="shared" si="15"/>
        <v>0</v>
      </c>
      <c r="S136" s="28">
        <v>8</v>
      </c>
      <c r="T136" s="26">
        <v>229.7</v>
      </c>
      <c r="U136" s="30">
        <v>21</v>
      </c>
    </row>
    <row r="137" spans="1:21">
      <c r="A137" s="26">
        <f t="shared" si="13"/>
        <v>131</v>
      </c>
      <c r="B137" s="25" t="s">
        <v>102</v>
      </c>
      <c r="C137" s="26" t="s">
        <v>103</v>
      </c>
      <c r="D137" s="26" t="s">
        <v>168</v>
      </c>
      <c r="E137" s="39">
        <f t="shared" si="14"/>
        <v>811.52800000000002</v>
      </c>
      <c r="F137" s="26" t="s">
        <v>32</v>
      </c>
      <c r="G137" s="26">
        <v>1962</v>
      </c>
      <c r="H137" s="26">
        <f t="shared" si="16"/>
        <v>50</v>
      </c>
      <c r="I137" s="27">
        <v>1</v>
      </c>
      <c r="J137" s="28">
        <f t="shared" si="17"/>
        <v>1</v>
      </c>
      <c r="K137" s="26">
        <f t="shared" si="18"/>
        <v>56.2</v>
      </c>
      <c r="L137" s="26">
        <v>56.2</v>
      </c>
      <c r="M137" s="30">
        <f t="shared" si="19"/>
        <v>4</v>
      </c>
      <c r="N137" s="28"/>
      <c r="O137" s="26"/>
      <c r="P137" s="30"/>
      <c r="Q137" s="31">
        <f t="shared" si="15"/>
        <v>0</v>
      </c>
      <c r="R137" s="32">
        <f t="shared" si="15"/>
        <v>0</v>
      </c>
      <c r="S137" s="28">
        <v>1</v>
      </c>
      <c r="T137" s="26">
        <v>56.2</v>
      </c>
      <c r="U137" s="30">
        <v>4</v>
      </c>
    </row>
    <row r="138" spans="1:21">
      <c r="A138" s="26">
        <f t="shared" ref="A138:A201" si="20">A137+1</f>
        <v>132</v>
      </c>
      <c r="B138" s="25" t="s">
        <v>102</v>
      </c>
      <c r="C138" s="26" t="s">
        <v>28</v>
      </c>
      <c r="D138" s="26">
        <v>15.88</v>
      </c>
      <c r="E138" s="39">
        <f t="shared" si="14"/>
        <v>730.48</v>
      </c>
      <c r="F138" s="26" t="s">
        <v>32</v>
      </c>
      <c r="G138" s="26">
        <v>1953</v>
      </c>
      <c r="H138" s="26">
        <f t="shared" si="16"/>
        <v>59</v>
      </c>
      <c r="I138" s="27">
        <v>1</v>
      </c>
      <c r="J138" s="28">
        <f t="shared" si="17"/>
        <v>1</v>
      </c>
      <c r="K138" s="26">
        <f t="shared" si="18"/>
        <v>46</v>
      </c>
      <c r="L138" s="26">
        <v>46</v>
      </c>
      <c r="M138" s="30">
        <f t="shared" si="19"/>
        <v>6</v>
      </c>
      <c r="N138" s="28"/>
      <c r="O138" s="26"/>
      <c r="P138" s="30"/>
      <c r="Q138" s="31">
        <f t="shared" si="15"/>
        <v>0</v>
      </c>
      <c r="R138" s="32">
        <f t="shared" si="15"/>
        <v>0</v>
      </c>
      <c r="S138" s="28">
        <v>1</v>
      </c>
      <c r="T138" s="26">
        <v>46</v>
      </c>
      <c r="U138" s="30">
        <v>6</v>
      </c>
    </row>
    <row r="139" spans="1:21">
      <c r="A139" s="26">
        <f t="shared" si="20"/>
        <v>133</v>
      </c>
      <c r="B139" s="25" t="s">
        <v>102</v>
      </c>
      <c r="C139" s="26" t="s">
        <v>129</v>
      </c>
      <c r="D139" s="26" t="s">
        <v>168</v>
      </c>
      <c r="E139" s="39">
        <f t="shared" si="14"/>
        <v>649.79999999999995</v>
      </c>
      <c r="F139" s="26" t="s">
        <v>22</v>
      </c>
      <c r="G139" s="26">
        <v>1932</v>
      </c>
      <c r="H139" s="26">
        <f t="shared" si="16"/>
        <v>80</v>
      </c>
      <c r="I139" s="27">
        <v>1</v>
      </c>
      <c r="J139" s="28">
        <f t="shared" si="17"/>
        <v>1</v>
      </c>
      <c r="K139" s="26">
        <f t="shared" si="18"/>
        <v>45</v>
      </c>
      <c r="L139" s="26">
        <v>45</v>
      </c>
      <c r="M139" s="30">
        <f t="shared" si="19"/>
        <v>2</v>
      </c>
      <c r="N139" s="28"/>
      <c r="O139" s="26"/>
      <c r="P139" s="30"/>
      <c r="Q139" s="31">
        <f t="shared" si="15"/>
        <v>0</v>
      </c>
      <c r="R139" s="32">
        <f t="shared" si="15"/>
        <v>0</v>
      </c>
      <c r="S139" s="28">
        <v>1</v>
      </c>
      <c r="T139" s="26">
        <v>45</v>
      </c>
      <c r="U139" s="30">
        <v>2</v>
      </c>
    </row>
    <row r="140" spans="1:21">
      <c r="A140" s="26">
        <f t="shared" si="20"/>
        <v>134</v>
      </c>
      <c r="B140" s="25" t="s">
        <v>102</v>
      </c>
      <c r="C140" s="26">
        <v>1</v>
      </c>
      <c r="D140" s="26">
        <v>18.38</v>
      </c>
      <c r="E140" s="39">
        <f t="shared" si="14"/>
        <v>3457.2779999999998</v>
      </c>
      <c r="F140" s="26" t="s">
        <v>32</v>
      </c>
      <c r="G140" s="26">
        <v>1953</v>
      </c>
      <c r="H140" s="26">
        <f t="shared" si="16"/>
        <v>59</v>
      </c>
      <c r="I140" s="27">
        <v>2</v>
      </c>
      <c r="J140" s="28">
        <f t="shared" si="17"/>
        <v>6</v>
      </c>
      <c r="K140" s="26">
        <f t="shared" si="18"/>
        <v>188.10000000000002</v>
      </c>
      <c r="L140" s="29">
        <v>188.1</v>
      </c>
      <c r="M140" s="30">
        <f t="shared" si="19"/>
        <v>9</v>
      </c>
      <c r="N140" s="28">
        <v>1</v>
      </c>
      <c r="O140" s="26">
        <v>27.3</v>
      </c>
      <c r="P140" s="30">
        <v>1</v>
      </c>
      <c r="Q140" s="31">
        <f t="shared" si="15"/>
        <v>16.666666666666668</v>
      </c>
      <c r="R140" s="32">
        <f t="shared" si="15"/>
        <v>14.513556618819775</v>
      </c>
      <c r="S140" s="28">
        <v>5</v>
      </c>
      <c r="T140" s="26">
        <v>160.80000000000001</v>
      </c>
      <c r="U140" s="30">
        <v>8</v>
      </c>
    </row>
    <row r="141" spans="1:21">
      <c r="A141" s="26">
        <f t="shared" si="20"/>
        <v>135</v>
      </c>
      <c r="B141" s="25" t="s">
        <v>102</v>
      </c>
      <c r="C141" s="26">
        <v>4</v>
      </c>
      <c r="D141" s="26">
        <v>17.47</v>
      </c>
      <c r="E141" s="39">
        <f t="shared" si="14"/>
        <v>1172.2369999999999</v>
      </c>
      <c r="F141" s="26" t="s">
        <v>32</v>
      </c>
      <c r="G141" s="26">
        <v>1953</v>
      </c>
      <c r="H141" s="26">
        <f t="shared" si="16"/>
        <v>59</v>
      </c>
      <c r="I141" s="27">
        <v>1</v>
      </c>
      <c r="J141" s="28">
        <f t="shared" si="17"/>
        <v>2</v>
      </c>
      <c r="K141" s="26">
        <f t="shared" si="18"/>
        <v>67.099999999999994</v>
      </c>
      <c r="L141" s="29">
        <v>67.099999999999994</v>
      </c>
      <c r="M141" s="30">
        <f t="shared" si="19"/>
        <v>5</v>
      </c>
      <c r="N141" s="28"/>
      <c r="O141" s="26"/>
      <c r="P141" s="30"/>
      <c r="Q141" s="31">
        <f t="shared" si="15"/>
        <v>0</v>
      </c>
      <c r="R141" s="32">
        <f t="shared" si="15"/>
        <v>0</v>
      </c>
      <c r="S141" s="28">
        <v>2</v>
      </c>
      <c r="T141" s="26">
        <v>67.099999999999994</v>
      </c>
      <c r="U141" s="30">
        <v>5</v>
      </c>
    </row>
    <row r="142" spans="1:21">
      <c r="A142" s="26">
        <f t="shared" si="20"/>
        <v>136</v>
      </c>
      <c r="B142" s="25" t="s">
        <v>39</v>
      </c>
      <c r="C142" s="26">
        <v>54</v>
      </c>
      <c r="D142" s="26">
        <v>14.44</v>
      </c>
      <c r="E142" s="39">
        <f t="shared" si="14"/>
        <v>540.05599999999993</v>
      </c>
      <c r="F142" s="26" t="s">
        <v>22</v>
      </c>
      <c r="G142" s="26">
        <v>1945</v>
      </c>
      <c r="H142" s="26">
        <f t="shared" si="16"/>
        <v>67</v>
      </c>
      <c r="I142" s="27">
        <v>1</v>
      </c>
      <c r="J142" s="28">
        <f t="shared" si="17"/>
        <v>1</v>
      </c>
      <c r="K142" s="26">
        <f t="shared" si="18"/>
        <v>37.4</v>
      </c>
      <c r="L142" s="26">
        <v>37.4</v>
      </c>
      <c r="M142" s="30">
        <f t="shared" si="19"/>
        <v>1</v>
      </c>
      <c r="N142" s="28">
        <v>1</v>
      </c>
      <c r="O142" s="26">
        <v>37.4</v>
      </c>
      <c r="P142" s="30">
        <v>1</v>
      </c>
      <c r="Q142" s="31">
        <f t="shared" si="15"/>
        <v>100</v>
      </c>
      <c r="R142" s="32">
        <f t="shared" si="15"/>
        <v>100</v>
      </c>
      <c r="S142" s="26">
        <v>0</v>
      </c>
      <c r="T142" s="30">
        <v>0</v>
      </c>
      <c r="U142" s="30">
        <v>0</v>
      </c>
    </row>
    <row r="143" spans="1:21">
      <c r="A143" s="26">
        <f t="shared" si="20"/>
        <v>137</v>
      </c>
      <c r="B143" s="25" t="s">
        <v>39</v>
      </c>
      <c r="C143" s="26" t="s">
        <v>40</v>
      </c>
      <c r="D143" s="26">
        <v>14.44</v>
      </c>
      <c r="E143" s="39">
        <f t="shared" si="14"/>
        <v>496.73599999999999</v>
      </c>
      <c r="F143" s="26" t="s">
        <v>20</v>
      </c>
      <c r="G143" s="26">
        <v>1953</v>
      </c>
      <c r="H143" s="26">
        <f t="shared" si="16"/>
        <v>59</v>
      </c>
      <c r="I143" s="27">
        <v>1</v>
      </c>
      <c r="J143" s="28">
        <f t="shared" si="17"/>
        <v>1</v>
      </c>
      <c r="K143" s="26">
        <f t="shared" si="18"/>
        <v>34.4</v>
      </c>
      <c r="L143" s="26">
        <v>34.4</v>
      </c>
      <c r="M143" s="30">
        <f t="shared" si="19"/>
        <v>2</v>
      </c>
      <c r="N143" s="28"/>
      <c r="O143" s="26"/>
      <c r="P143" s="30"/>
      <c r="Q143" s="31">
        <f t="shared" si="15"/>
        <v>0</v>
      </c>
      <c r="R143" s="32">
        <f t="shared" si="15"/>
        <v>0</v>
      </c>
      <c r="S143" s="28">
        <v>1</v>
      </c>
      <c r="T143" s="26">
        <v>34.4</v>
      </c>
      <c r="U143" s="30">
        <v>2</v>
      </c>
    </row>
    <row r="144" spans="1:21">
      <c r="A144" s="26">
        <f t="shared" si="20"/>
        <v>138</v>
      </c>
      <c r="B144" s="25" t="s">
        <v>39</v>
      </c>
      <c r="C144" s="26">
        <v>23</v>
      </c>
      <c r="D144" s="26">
        <v>14.44</v>
      </c>
      <c r="E144" s="39">
        <f t="shared" si="14"/>
        <v>657.02</v>
      </c>
      <c r="F144" s="26" t="s">
        <v>22</v>
      </c>
      <c r="G144" s="26">
        <v>1932</v>
      </c>
      <c r="H144" s="26">
        <f t="shared" si="16"/>
        <v>80</v>
      </c>
      <c r="I144" s="27">
        <v>1</v>
      </c>
      <c r="J144" s="28">
        <f t="shared" si="17"/>
        <v>1</v>
      </c>
      <c r="K144" s="26">
        <f t="shared" si="18"/>
        <v>45.5</v>
      </c>
      <c r="L144" s="26">
        <v>45.5</v>
      </c>
      <c r="M144" s="30">
        <f t="shared" si="19"/>
        <v>5</v>
      </c>
      <c r="N144" s="28"/>
      <c r="O144" s="26"/>
      <c r="P144" s="30"/>
      <c r="Q144" s="31">
        <f t="shared" si="15"/>
        <v>0</v>
      </c>
      <c r="R144" s="32">
        <f t="shared" si="15"/>
        <v>0</v>
      </c>
      <c r="S144" s="28">
        <v>1</v>
      </c>
      <c r="T144" s="26">
        <v>45.5</v>
      </c>
      <c r="U144" s="30">
        <v>5</v>
      </c>
    </row>
    <row r="145" spans="1:21">
      <c r="A145" s="26">
        <f t="shared" si="20"/>
        <v>139</v>
      </c>
      <c r="B145" s="25" t="s">
        <v>39</v>
      </c>
      <c r="C145" s="26">
        <v>70</v>
      </c>
      <c r="D145" s="26">
        <v>14.44</v>
      </c>
      <c r="E145" s="39">
        <f t="shared" si="14"/>
        <v>389.88</v>
      </c>
      <c r="F145" s="26" t="s">
        <v>22</v>
      </c>
      <c r="G145" s="26">
        <v>1936</v>
      </c>
      <c r="H145" s="26">
        <f t="shared" si="16"/>
        <v>76</v>
      </c>
      <c r="I145" s="27">
        <v>1</v>
      </c>
      <c r="J145" s="28">
        <f t="shared" si="17"/>
        <v>1</v>
      </c>
      <c r="K145" s="26">
        <f t="shared" si="18"/>
        <v>27</v>
      </c>
      <c r="L145" s="26">
        <v>27</v>
      </c>
      <c r="M145" s="30">
        <f t="shared" si="19"/>
        <v>3</v>
      </c>
      <c r="N145" s="28">
        <v>1</v>
      </c>
      <c r="O145" s="26">
        <v>27</v>
      </c>
      <c r="P145" s="30">
        <v>3</v>
      </c>
      <c r="Q145" s="31">
        <f t="shared" si="15"/>
        <v>100</v>
      </c>
      <c r="R145" s="32">
        <f t="shared" si="15"/>
        <v>100</v>
      </c>
      <c r="S145" s="28">
        <v>0</v>
      </c>
      <c r="T145" s="26">
        <v>0</v>
      </c>
      <c r="U145" s="30">
        <v>0</v>
      </c>
    </row>
    <row r="146" spans="1:21">
      <c r="A146" s="26">
        <f t="shared" si="20"/>
        <v>140</v>
      </c>
      <c r="B146" s="25" t="s">
        <v>39</v>
      </c>
      <c r="C146" s="26">
        <v>72</v>
      </c>
      <c r="D146" s="26">
        <v>14.44</v>
      </c>
      <c r="E146" s="39">
        <f t="shared" si="14"/>
        <v>747.99199999999996</v>
      </c>
      <c r="F146" s="26" t="s">
        <v>22</v>
      </c>
      <c r="G146" s="26">
        <v>1940</v>
      </c>
      <c r="H146" s="26">
        <f t="shared" si="16"/>
        <v>72</v>
      </c>
      <c r="I146" s="27">
        <v>1</v>
      </c>
      <c r="J146" s="28">
        <f t="shared" si="17"/>
        <v>1</v>
      </c>
      <c r="K146" s="26">
        <f t="shared" si="18"/>
        <v>51.8</v>
      </c>
      <c r="L146" s="26">
        <v>51.8</v>
      </c>
      <c r="M146" s="30">
        <f t="shared" si="19"/>
        <v>4</v>
      </c>
      <c r="N146" s="28"/>
      <c r="O146" s="26"/>
      <c r="P146" s="30"/>
      <c r="Q146" s="31">
        <f t="shared" si="15"/>
        <v>0</v>
      </c>
      <c r="R146" s="32">
        <f t="shared" si="15"/>
        <v>0</v>
      </c>
      <c r="S146" s="28">
        <v>1</v>
      </c>
      <c r="T146" s="26">
        <v>51.8</v>
      </c>
      <c r="U146" s="30">
        <v>4</v>
      </c>
    </row>
    <row r="147" spans="1:21">
      <c r="A147" s="26">
        <f t="shared" si="20"/>
        <v>141</v>
      </c>
      <c r="B147" s="25" t="s">
        <v>39</v>
      </c>
      <c r="C147" s="26">
        <v>82</v>
      </c>
      <c r="D147" s="26">
        <v>18.27</v>
      </c>
      <c r="E147" s="39">
        <f t="shared" si="14"/>
        <v>6624.7020000000002</v>
      </c>
      <c r="F147" s="26" t="s">
        <v>20</v>
      </c>
      <c r="G147" s="26"/>
      <c r="H147" s="26">
        <f t="shared" si="16"/>
        <v>2012</v>
      </c>
      <c r="I147" s="27"/>
      <c r="J147" s="28">
        <f t="shared" si="17"/>
        <v>8</v>
      </c>
      <c r="K147" s="26">
        <f t="shared" si="18"/>
        <v>362.6</v>
      </c>
      <c r="L147" s="26">
        <v>362.6</v>
      </c>
      <c r="M147" s="30">
        <f t="shared" si="19"/>
        <v>18</v>
      </c>
      <c r="N147" s="28">
        <v>5</v>
      </c>
      <c r="O147" s="26">
        <v>231.8</v>
      </c>
      <c r="P147" s="30">
        <v>6</v>
      </c>
      <c r="Q147" s="31">
        <f t="shared" si="15"/>
        <v>62.5</v>
      </c>
      <c r="R147" s="32">
        <f t="shared" si="15"/>
        <v>63.927192498621068</v>
      </c>
      <c r="S147" s="28">
        <v>3</v>
      </c>
      <c r="T147" s="26">
        <v>130.80000000000001</v>
      </c>
      <c r="U147" s="30">
        <v>12</v>
      </c>
    </row>
    <row r="148" spans="1:21">
      <c r="A148" s="26">
        <f t="shared" si="20"/>
        <v>142</v>
      </c>
      <c r="B148" s="25" t="s">
        <v>39</v>
      </c>
      <c r="C148" s="26">
        <v>84</v>
      </c>
      <c r="D148" s="26">
        <v>18.27</v>
      </c>
      <c r="E148" s="39">
        <f t="shared" si="14"/>
        <v>6721.5329999999994</v>
      </c>
      <c r="F148" s="26" t="s">
        <v>20</v>
      </c>
      <c r="G148" s="26"/>
      <c r="H148" s="26">
        <f t="shared" si="16"/>
        <v>2012</v>
      </c>
      <c r="I148" s="27"/>
      <c r="J148" s="28">
        <f t="shared" si="17"/>
        <v>8</v>
      </c>
      <c r="K148" s="26">
        <f t="shared" si="18"/>
        <v>367.90000000000003</v>
      </c>
      <c r="L148" s="26">
        <v>367.9</v>
      </c>
      <c r="M148" s="30">
        <f t="shared" si="19"/>
        <v>16</v>
      </c>
      <c r="N148" s="28">
        <v>7</v>
      </c>
      <c r="O148" s="26">
        <v>317.3</v>
      </c>
      <c r="P148" s="30">
        <v>14</v>
      </c>
      <c r="Q148" s="31">
        <f t="shared" si="15"/>
        <v>87.5</v>
      </c>
      <c r="R148" s="32">
        <f t="shared" si="15"/>
        <v>86.246262571350897</v>
      </c>
      <c r="S148" s="28">
        <v>1</v>
      </c>
      <c r="T148" s="26">
        <v>50.6</v>
      </c>
      <c r="U148" s="30">
        <v>2</v>
      </c>
    </row>
    <row r="149" spans="1:21">
      <c r="A149" s="26">
        <f t="shared" si="20"/>
        <v>143</v>
      </c>
      <c r="B149" s="25" t="s">
        <v>39</v>
      </c>
      <c r="C149" s="26">
        <v>86</v>
      </c>
      <c r="D149" s="26">
        <v>21.19</v>
      </c>
      <c r="E149" s="39">
        <f t="shared" si="14"/>
        <v>7238.5040000000008</v>
      </c>
      <c r="F149" s="26" t="s">
        <v>20</v>
      </c>
      <c r="G149" s="26"/>
      <c r="H149" s="26">
        <f t="shared" si="16"/>
        <v>2012</v>
      </c>
      <c r="I149" s="27"/>
      <c r="J149" s="28">
        <f t="shared" si="17"/>
        <v>8</v>
      </c>
      <c r="K149" s="26">
        <f t="shared" si="18"/>
        <v>341.59999999999997</v>
      </c>
      <c r="L149" s="26">
        <v>341.6</v>
      </c>
      <c r="M149" s="30">
        <f t="shared" si="19"/>
        <v>18</v>
      </c>
      <c r="N149" s="28">
        <v>7</v>
      </c>
      <c r="O149" s="26">
        <v>304.7</v>
      </c>
      <c r="P149" s="30">
        <v>16</v>
      </c>
      <c r="Q149" s="31">
        <f t="shared" si="15"/>
        <v>87.5</v>
      </c>
      <c r="R149" s="32">
        <f t="shared" si="15"/>
        <v>89.197892271662766</v>
      </c>
      <c r="S149" s="28">
        <v>1</v>
      </c>
      <c r="T149" s="26">
        <v>36.9</v>
      </c>
      <c r="U149" s="30">
        <v>2</v>
      </c>
    </row>
    <row r="150" spans="1:21">
      <c r="A150" s="26">
        <f t="shared" si="20"/>
        <v>144</v>
      </c>
      <c r="B150" s="25" t="s">
        <v>39</v>
      </c>
      <c r="C150" s="26" t="s">
        <v>242</v>
      </c>
      <c r="D150" s="26">
        <v>21.19</v>
      </c>
      <c r="E150" s="39">
        <f t="shared" si="14"/>
        <v>10459.384000000002</v>
      </c>
      <c r="F150" s="26" t="s">
        <v>20</v>
      </c>
      <c r="G150" s="26"/>
      <c r="H150" s="26">
        <f t="shared" si="16"/>
        <v>2012</v>
      </c>
      <c r="I150" s="27"/>
      <c r="J150" s="28">
        <f t="shared" si="17"/>
        <v>12</v>
      </c>
      <c r="K150" s="26">
        <f t="shared" si="18"/>
        <v>493.6</v>
      </c>
      <c r="L150" s="26">
        <v>493.6</v>
      </c>
      <c r="M150" s="30">
        <f t="shared" si="19"/>
        <v>29</v>
      </c>
      <c r="N150" s="28">
        <v>12</v>
      </c>
      <c r="O150" s="26">
        <v>493.6</v>
      </c>
      <c r="P150" s="30">
        <v>29</v>
      </c>
      <c r="Q150" s="31">
        <f t="shared" si="15"/>
        <v>100</v>
      </c>
      <c r="R150" s="32">
        <f t="shared" si="15"/>
        <v>100</v>
      </c>
      <c r="S150" s="28">
        <v>0</v>
      </c>
      <c r="T150" s="26"/>
      <c r="U150" s="30"/>
    </row>
    <row r="151" spans="1:21">
      <c r="A151" s="26">
        <f t="shared" si="20"/>
        <v>145</v>
      </c>
      <c r="B151" s="25" t="s">
        <v>39</v>
      </c>
      <c r="C151" s="26">
        <v>117</v>
      </c>
      <c r="D151" s="26">
        <v>16.28</v>
      </c>
      <c r="E151" s="39">
        <f t="shared" si="14"/>
        <v>3770.4480000000003</v>
      </c>
      <c r="F151" s="26" t="s">
        <v>32</v>
      </c>
      <c r="G151" s="26">
        <v>1952</v>
      </c>
      <c r="H151" s="26">
        <f t="shared" si="16"/>
        <v>60</v>
      </c>
      <c r="I151" s="27">
        <v>1</v>
      </c>
      <c r="J151" s="28">
        <f t="shared" si="17"/>
        <v>8</v>
      </c>
      <c r="K151" s="26">
        <f t="shared" si="18"/>
        <v>231.60000000000002</v>
      </c>
      <c r="L151" s="26">
        <v>231.6</v>
      </c>
      <c r="M151" s="30">
        <f t="shared" si="19"/>
        <v>24</v>
      </c>
      <c r="N151" s="28">
        <v>1</v>
      </c>
      <c r="O151" s="26">
        <v>30.3</v>
      </c>
      <c r="P151" s="30">
        <v>2</v>
      </c>
      <c r="Q151" s="31">
        <f t="shared" si="15"/>
        <v>12.5</v>
      </c>
      <c r="R151" s="32">
        <f t="shared" si="15"/>
        <v>13.082901554404144</v>
      </c>
      <c r="S151" s="28">
        <v>7</v>
      </c>
      <c r="T151" s="26">
        <v>201.3</v>
      </c>
      <c r="U151" s="30">
        <v>22</v>
      </c>
    </row>
    <row r="152" spans="1:21">
      <c r="A152" s="26">
        <f t="shared" si="20"/>
        <v>146</v>
      </c>
      <c r="B152" s="25" t="s">
        <v>39</v>
      </c>
      <c r="C152" s="26">
        <v>126</v>
      </c>
      <c r="D152" s="26">
        <v>14.64</v>
      </c>
      <c r="E152" s="39">
        <f t="shared" si="14"/>
        <v>2219.424</v>
      </c>
      <c r="F152" s="26" t="s">
        <v>20</v>
      </c>
      <c r="G152" s="26">
        <v>1961</v>
      </c>
      <c r="H152" s="26">
        <f t="shared" si="16"/>
        <v>51</v>
      </c>
      <c r="I152" s="27">
        <v>1</v>
      </c>
      <c r="J152" s="28">
        <f t="shared" si="17"/>
        <v>4</v>
      </c>
      <c r="K152" s="26">
        <f t="shared" si="18"/>
        <v>151.6</v>
      </c>
      <c r="L152" s="26">
        <v>151.6</v>
      </c>
      <c r="M152" s="30">
        <f t="shared" si="19"/>
        <v>14</v>
      </c>
      <c r="N152" s="28">
        <v>3</v>
      </c>
      <c r="O152" s="26">
        <v>114</v>
      </c>
      <c r="P152" s="30">
        <v>8</v>
      </c>
      <c r="Q152" s="31">
        <f t="shared" si="15"/>
        <v>75</v>
      </c>
      <c r="R152" s="32">
        <f t="shared" si="15"/>
        <v>75.197889182058049</v>
      </c>
      <c r="S152" s="28">
        <v>1</v>
      </c>
      <c r="T152" s="26">
        <v>37.6</v>
      </c>
      <c r="U152" s="30">
        <v>6</v>
      </c>
    </row>
    <row r="153" spans="1:21">
      <c r="A153" s="26">
        <f t="shared" si="20"/>
        <v>147</v>
      </c>
      <c r="B153" s="25" t="s">
        <v>39</v>
      </c>
      <c r="C153" s="26">
        <v>119</v>
      </c>
      <c r="D153" s="26">
        <v>14.64</v>
      </c>
      <c r="E153" s="39">
        <f t="shared" si="14"/>
        <v>4476.9120000000003</v>
      </c>
      <c r="F153" s="26" t="s">
        <v>20</v>
      </c>
      <c r="G153" s="26">
        <v>1963</v>
      </c>
      <c r="H153" s="26">
        <f t="shared" si="16"/>
        <v>49</v>
      </c>
      <c r="I153" s="27">
        <v>2</v>
      </c>
      <c r="J153" s="28">
        <f t="shared" si="17"/>
        <v>8</v>
      </c>
      <c r="K153" s="26">
        <f t="shared" si="18"/>
        <v>305.79999999999995</v>
      </c>
      <c r="L153" s="26">
        <v>305.8</v>
      </c>
      <c r="M153" s="30">
        <f t="shared" si="19"/>
        <v>24</v>
      </c>
      <c r="N153" s="28">
        <v>4</v>
      </c>
      <c r="O153" s="26">
        <v>155.19999999999999</v>
      </c>
      <c r="P153" s="30">
        <v>8</v>
      </c>
      <c r="Q153" s="31">
        <f t="shared" si="15"/>
        <v>50</v>
      </c>
      <c r="R153" s="32">
        <f t="shared" si="15"/>
        <v>50.752125572269456</v>
      </c>
      <c r="S153" s="28">
        <v>4</v>
      </c>
      <c r="T153" s="26">
        <v>150.6</v>
      </c>
      <c r="U153" s="30">
        <v>16</v>
      </c>
    </row>
    <row r="154" spans="1:21">
      <c r="A154" s="26">
        <f t="shared" si="20"/>
        <v>148</v>
      </c>
      <c r="B154" s="25" t="s">
        <v>41</v>
      </c>
      <c r="C154" s="26">
        <v>5</v>
      </c>
      <c r="D154" s="26">
        <v>4.5</v>
      </c>
      <c r="E154" s="39">
        <f t="shared" si="14"/>
        <v>220.04999999999998</v>
      </c>
      <c r="F154" s="26" t="s">
        <v>20</v>
      </c>
      <c r="G154" s="26">
        <v>1958</v>
      </c>
      <c r="H154" s="26">
        <f t="shared" si="16"/>
        <v>54</v>
      </c>
      <c r="I154" s="27">
        <v>1</v>
      </c>
      <c r="J154" s="28">
        <f t="shared" si="17"/>
        <v>1</v>
      </c>
      <c r="K154" s="26">
        <f t="shared" si="18"/>
        <v>48.9</v>
      </c>
      <c r="L154" s="26">
        <v>48.9</v>
      </c>
      <c r="M154" s="30">
        <f t="shared" si="19"/>
        <v>1</v>
      </c>
      <c r="N154" s="28">
        <v>1</v>
      </c>
      <c r="O154" s="26">
        <v>48.9</v>
      </c>
      <c r="P154" s="30">
        <v>1</v>
      </c>
      <c r="Q154" s="31">
        <f t="shared" si="15"/>
        <v>100</v>
      </c>
      <c r="R154" s="32">
        <f t="shared" si="15"/>
        <v>100</v>
      </c>
      <c r="S154" s="28">
        <v>0</v>
      </c>
      <c r="T154" s="26">
        <v>0</v>
      </c>
      <c r="U154" s="30">
        <v>0</v>
      </c>
    </row>
    <row r="155" spans="1:21">
      <c r="A155" s="26">
        <f t="shared" si="20"/>
        <v>149</v>
      </c>
      <c r="B155" s="25" t="s">
        <v>41</v>
      </c>
      <c r="C155" s="26">
        <v>7</v>
      </c>
      <c r="D155" s="26">
        <v>6.52</v>
      </c>
      <c r="E155" s="39">
        <f t="shared" si="14"/>
        <v>933.01199999999994</v>
      </c>
      <c r="F155" s="26" t="s">
        <v>20</v>
      </c>
      <c r="G155" s="26">
        <v>1958</v>
      </c>
      <c r="H155" s="26">
        <f t="shared" si="16"/>
        <v>54</v>
      </c>
      <c r="I155" s="27">
        <v>1</v>
      </c>
      <c r="J155" s="28">
        <f t="shared" si="17"/>
        <v>5</v>
      </c>
      <c r="K155" s="26">
        <f t="shared" si="18"/>
        <v>143.1</v>
      </c>
      <c r="L155" s="26">
        <v>143.1</v>
      </c>
      <c r="M155" s="30">
        <f t="shared" si="19"/>
        <v>13</v>
      </c>
      <c r="N155" s="28">
        <v>3</v>
      </c>
      <c r="O155" s="26">
        <v>92.6</v>
      </c>
      <c r="P155" s="30">
        <v>10</v>
      </c>
      <c r="Q155" s="31">
        <f t="shared" si="15"/>
        <v>60</v>
      </c>
      <c r="R155" s="32">
        <f t="shared" si="15"/>
        <v>64.709993011879803</v>
      </c>
      <c r="S155" s="28">
        <v>2</v>
      </c>
      <c r="T155" s="26">
        <v>50.5</v>
      </c>
      <c r="U155" s="30">
        <v>3</v>
      </c>
    </row>
    <row r="156" spans="1:21">
      <c r="A156" s="26">
        <f t="shared" si="20"/>
        <v>150</v>
      </c>
      <c r="B156" s="25" t="s">
        <v>41</v>
      </c>
      <c r="C156" s="26">
        <v>9</v>
      </c>
      <c r="D156" s="26">
        <v>6.52</v>
      </c>
      <c r="E156" s="39">
        <f t="shared" si="14"/>
        <v>942.14</v>
      </c>
      <c r="F156" s="26" t="s">
        <v>20</v>
      </c>
      <c r="G156" s="26">
        <v>1958</v>
      </c>
      <c r="H156" s="26">
        <f t="shared" si="16"/>
        <v>54</v>
      </c>
      <c r="I156" s="27">
        <v>1</v>
      </c>
      <c r="J156" s="28">
        <f t="shared" si="17"/>
        <v>4</v>
      </c>
      <c r="K156" s="26">
        <f t="shared" si="18"/>
        <v>144.5</v>
      </c>
      <c r="L156" s="26">
        <v>144.5</v>
      </c>
      <c r="M156" s="30">
        <f t="shared" si="19"/>
        <v>7</v>
      </c>
      <c r="N156" s="28">
        <v>3</v>
      </c>
      <c r="O156" s="26">
        <v>96.2</v>
      </c>
      <c r="P156" s="30">
        <v>4</v>
      </c>
      <c r="Q156" s="31">
        <f t="shared" si="15"/>
        <v>75</v>
      </c>
      <c r="R156" s="32">
        <f t="shared" si="15"/>
        <v>66.574394463667815</v>
      </c>
      <c r="S156" s="28">
        <v>1</v>
      </c>
      <c r="T156" s="26">
        <v>48.3</v>
      </c>
      <c r="U156" s="30">
        <v>3</v>
      </c>
    </row>
    <row r="157" spans="1:21">
      <c r="A157" s="26">
        <f t="shared" si="20"/>
        <v>151</v>
      </c>
      <c r="B157" s="42" t="s">
        <v>246</v>
      </c>
      <c r="C157" s="26" t="s">
        <v>63</v>
      </c>
      <c r="D157" s="26">
        <v>1.8</v>
      </c>
      <c r="E157" s="39">
        <f t="shared" si="14"/>
        <v>64.98</v>
      </c>
      <c r="F157" s="26" t="s">
        <v>32</v>
      </c>
      <c r="G157" s="26">
        <v>1952</v>
      </c>
      <c r="H157" s="26">
        <f t="shared" si="16"/>
        <v>60</v>
      </c>
      <c r="I157" s="27">
        <v>1</v>
      </c>
      <c r="J157" s="28">
        <f t="shared" si="17"/>
        <v>1</v>
      </c>
      <c r="K157" s="26">
        <f t="shared" si="18"/>
        <v>36.1</v>
      </c>
      <c r="L157" s="26">
        <v>36.1</v>
      </c>
      <c r="M157" s="30">
        <f t="shared" si="19"/>
        <v>7</v>
      </c>
      <c r="N157" s="28"/>
      <c r="O157" s="26"/>
      <c r="P157" s="30"/>
      <c r="Q157" s="31">
        <f t="shared" si="15"/>
        <v>0</v>
      </c>
      <c r="R157" s="32">
        <f t="shared" si="15"/>
        <v>0</v>
      </c>
      <c r="S157" s="28">
        <v>1</v>
      </c>
      <c r="T157" s="26">
        <v>36.1</v>
      </c>
      <c r="U157" s="30">
        <v>7</v>
      </c>
    </row>
    <row r="158" spans="1:21">
      <c r="A158" s="26">
        <f t="shared" si="20"/>
        <v>152</v>
      </c>
      <c r="B158" s="25" t="s">
        <v>201</v>
      </c>
      <c r="C158" s="26">
        <v>48</v>
      </c>
      <c r="D158" s="26">
        <v>20.51</v>
      </c>
      <c r="E158" s="39">
        <f t="shared" si="14"/>
        <v>7116.97</v>
      </c>
      <c r="F158" s="26" t="s">
        <v>32</v>
      </c>
      <c r="G158" s="26">
        <v>1955</v>
      </c>
      <c r="H158" s="26">
        <f t="shared" si="16"/>
        <v>57</v>
      </c>
      <c r="I158" s="27">
        <v>2</v>
      </c>
      <c r="J158" s="28">
        <f t="shared" si="17"/>
        <v>7</v>
      </c>
      <c r="K158" s="26">
        <f t="shared" si="18"/>
        <v>347</v>
      </c>
      <c r="L158" s="29">
        <v>347</v>
      </c>
      <c r="M158" s="30">
        <f t="shared" si="19"/>
        <v>19</v>
      </c>
      <c r="N158" s="28">
        <v>4</v>
      </c>
      <c r="O158" s="26">
        <v>210.6</v>
      </c>
      <c r="P158" s="30">
        <v>11</v>
      </c>
      <c r="Q158" s="31">
        <f t="shared" si="15"/>
        <v>57.142857142857146</v>
      </c>
      <c r="R158" s="32">
        <f t="shared" si="15"/>
        <v>60.691642651296831</v>
      </c>
      <c r="S158" s="28">
        <v>3</v>
      </c>
      <c r="T158" s="26">
        <v>136.4</v>
      </c>
      <c r="U158" s="30">
        <v>8</v>
      </c>
    </row>
    <row r="159" spans="1:21">
      <c r="A159" s="26">
        <f t="shared" si="20"/>
        <v>153</v>
      </c>
      <c r="B159" s="25" t="s">
        <v>42</v>
      </c>
      <c r="C159" s="26">
        <v>40</v>
      </c>
      <c r="D159" s="26">
        <v>11.22</v>
      </c>
      <c r="E159" s="39">
        <f t="shared" si="14"/>
        <v>464.50800000000004</v>
      </c>
      <c r="F159" s="26" t="s">
        <v>22</v>
      </c>
      <c r="G159" s="26">
        <v>1937</v>
      </c>
      <c r="H159" s="26">
        <f t="shared" si="16"/>
        <v>75</v>
      </c>
      <c r="I159" s="27">
        <v>1</v>
      </c>
      <c r="J159" s="28">
        <f t="shared" si="17"/>
        <v>1</v>
      </c>
      <c r="K159" s="26">
        <f t="shared" si="18"/>
        <v>41.4</v>
      </c>
      <c r="L159" s="26">
        <v>41.4</v>
      </c>
      <c r="M159" s="30">
        <f t="shared" si="19"/>
        <v>5</v>
      </c>
      <c r="N159" s="28">
        <v>1</v>
      </c>
      <c r="O159" s="26">
        <v>41.4</v>
      </c>
      <c r="P159" s="30">
        <v>5</v>
      </c>
      <c r="Q159" s="31">
        <f t="shared" si="15"/>
        <v>100</v>
      </c>
      <c r="R159" s="32">
        <f t="shared" si="15"/>
        <v>100</v>
      </c>
      <c r="S159" s="28">
        <v>0</v>
      </c>
      <c r="T159" s="26">
        <v>0</v>
      </c>
      <c r="U159" s="30">
        <v>0</v>
      </c>
    </row>
    <row r="160" spans="1:21">
      <c r="A160" s="26">
        <f t="shared" si="20"/>
        <v>154</v>
      </c>
      <c r="B160" s="25" t="s">
        <v>42</v>
      </c>
      <c r="C160" s="26">
        <v>86</v>
      </c>
      <c r="D160" s="26">
        <v>6.88</v>
      </c>
      <c r="E160" s="39">
        <f t="shared" si="14"/>
        <v>377.71199999999999</v>
      </c>
      <c r="F160" s="26" t="s">
        <v>20</v>
      </c>
      <c r="G160" s="26">
        <v>1957</v>
      </c>
      <c r="H160" s="26">
        <f t="shared" si="16"/>
        <v>55</v>
      </c>
      <c r="I160" s="27">
        <v>1</v>
      </c>
      <c r="J160" s="28">
        <f t="shared" si="17"/>
        <v>1</v>
      </c>
      <c r="K160" s="26">
        <f t="shared" si="18"/>
        <v>54.9</v>
      </c>
      <c r="L160" s="26">
        <v>54.9</v>
      </c>
      <c r="M160" s="30">
        <f t="shared" si="19"/>
        <v>4</v>
      </c>
      <c r="N160" s="28"/>
      <c r="O160" s="26"/>
      <c r="P160" s="30"/>
      <c r="Q160" s="31">
        <f t="shared" si="15"/>
        <v>0</v>
      </c>
      <c r="R160" s="32">
        <f t="shared" si="15"/>
        <v>0</v>
      </c>
      <c r="S160" s="28">
        <v>1</v>
      </c>
      <c r="T160" s="26">
        <v>54.9</v>
      </c>
      <c r="U160" s="30">
        <v>4</v>
      </c>
    </row>
    <row r="161" spans="1:21">
      <c r="A161" s="26">
        <f t="shared" si="20"/>
        <v>155</v>
      </c>
      <c r="B161" s="25" t="s">
        <v>43</v>
      </c>
      <c r="C161" s="26">
        <v>3</v>
      </c>
      <c r="D161" s="26">
        <v>14.44</v>
      </c>
      <c r="E161" s="39">
        <f t="shared" si="14"/>
        <v>1262.056</v>
      </c>
      <c r="F161" s="26" t="s">
        <v>20</v>
      </c>
      <c r="G161" s="26">
        <v>1956</v>
      </c>
      <c r="H161" s="26">
        <f t="shared" si="16"/>
        <v>56</v>
      </c>
      <c r="I161" s="27">
        <v>1</v>
      </c>
      <c r="J161" s="28">
        <f t="shared" si="17"/>
        <v>1</v>
      </c>
      <c r="K161" s="26">
        <f t="shared" si="18"/>
        <v>87.4</v>
      </c>
      <c r="L161" s="26">
        <v>87.4</v>
      </c>
      <c r="M161" s="30">
        <f t="shared" si="19"/>
        <v>4</v>
      </c>
      <c r="N161" s="28"/>
      <c r="O161" s="26"/>
      <c r="P161" s="30"/>
      <c r="Q161" s="31">
        <f t="shared" si="15"/>
        <v>0</v>
      </c>
      <c r="R161" s="32">
        <f t="shared" si="15"/>
        <v>0</v>
      </c>
      <c r="S161" s="28">
        <v>1</v>
      </c>
      <c r="T161" s="26">
        <v>87.4</v>
      </c>
      <c r="U161" s="30">
        <v>4</v>
      </c>
    </row>
    <row r="162" spans="1:21">
      <c r="A162" s="26">
        <f t="shared" si="20"/>
        <v>156</v>
      </c>
      <c r="B162" s="25" t="s">
        <v>43</v>
      </c>
      <c r="C162" s="26">
        <v>10</v>
      </c>
      <c r="D162" s="26">
        <v>14.44</v>
      </c>
      <c r="E162" s="39">
        <f t="shared" si="14"/>
        <v>615.14400000000001</v>
      </c>
      <c r="F162" s="26" t="s">
        <v>32</v>
      </c>
      <c r="G162" s="26">
        <v>1952</v>
      </c>
      <c r="H162" s="26">
        <f t="shared" si="16"/>
        <v>60</v>
      </c>
      <c r="I162" s="27">
        <v>1</v>
      </c>
      <c r="J162" s="28">
        <f t="shared" si="17"/>
        <v>1</v>
      </c>
      <c r="K162" s="26">
        <f t="shared" si="18"/>
        <v>42.6</v>
      </c>
      <c r="L162" s="26">
        <v>42.6</v>
      </c>
      <c r="M162" s="30">
        <f t="shared" si="19"/>
        <v>2</v>
      </c>
      <c r="N162" s="28"/>
      <c r="O162" s="26"/>
      <c r="P162" s="30"/>
      <c r="Q162" s="31">
        <f t="shared" si="15"/>
        <v>0</v>
      </c>
      <c r="R162" s="32">
        <f t="shared" si="15"/>
        <v>0</v>
      </c>
      <c r="S162" s="28">
        <v>1</v>
      </c>
      <c r="T162" s="26">
        <v>42.6</v>
      </c>
      <c r="U162" s="30">
        <v>2</v>
      </c>
    </row>
    <row r="163" spans="1:21">
      <c r="A163" s="26">
        <f t="shared" si="20"/>
        <v>157</v>
      </c>
      <c r="B163" s="25" t="s">
        <v>43</v>
      </c>
      <c r="C163" s="26">
        <v>12</v>
      </c>
      <c r="D163" s="26">
        <v>14.44</v>
      </c>
      <c r="E163" s="39">
        <f t="shared" si="14"/>
        <v>684.4559999999999</v>
      </c>
      <c r="F163" s="26" t="s">
        <v>32</v>
      </c>
      <c r="G163" s="26">
        <v>1953</v>
      </c>
      <c r="H163" s="26">
        <f t="shared" si="16"/>
        <v>59</v>
      </c>
      <c r="I163" s="27">
        <v>1</v>
      </c>
      <c r="J163" s="28">
        <f t="shared" si="17"/>
        <v>1</v>
      </c>
      <c r="K163" s="26">
        <f t="shared" si="18"/>
        <v>47.4</v>
      </c>
      <c r="L163" s="26">
        <v>47.4</v>
      </c>
      <c r="M163" s="30">
        <f t="shared" si="19"/>
        <v>7</v>
      </c>
      <c r="N163" s="28"/>
      <c r="O163" s="26"/>
      <c r="P163" s="30"/>
      <c r="Q163" s="31">
        <f t="shared" si="15"/>
        <v>0</v>
      </c>
      <c r="R163" s="32">
        <f t="shared" si="15"/>
        <v>0</v>
      </c>
      <c r="S163" s="28">
        <v>1</v>
      </c>
      <c r="T163" s="26">
        <v>47.4</v>
      </c>
      <c r="U163" s="30">
        <v>7</v>
      </c>
    </row>
    <row r="164" spans="1:21">
      <c r="A164" s="26">
        <f t="shared" si="20"/>
        <v>158</v>
      </c>
      <c r="B164" s="25" t="s">
        <v>43</v>
      </c>
      <c r="C164" s="26">
        <v>1</v>
      </c>
      <c r="D164" s="26">
        <v>18.38</v>
      </c>
      <c r="E164" s="39">
        <f t="shared" si="14"/>
        <v>1564.1379999999999</v>
      </c>
      <c r="F164" s="26" t="s">
        <v>20</v>
      </c>
      <c r="G164" s="26">
        <v>1956</v>
      </c>
      <c r="H164" s="26">
        <f t="shared" si="16"/>
        <v>56</v>
      </c>
      <c r="I164" s="27">
        <v>1</v>
      </c>
      <c r="J164" s="28">
        <f t="shared" si="17"/>
        <v>2</v>
      </c>
      <c r="K164" s="26">
        <f t="shared" si="18"/>
        <v>85.1</v>
      </c>
      <c r="L164" s="29">
        <v>85.1</v>
      </c>
      <c r="M164" s="30">
        <f t="shared" si="19"/>
        <v>5</v>
      </c>
      <c r="N164" s="28">
        <v>1</v>
      </c>
      <c r="O164" s="26">
        <v>42.5</v>
      </c>
      <c r="P164" s="30">
        <v>1</v>
      </c>
      <c r="Q164" s="31">
        <f t="shared" si="15"/>
        <v>50</v>
      </c>
      <c r="R164" s="32">
        <f t="shared" si="15"/>
        <v>49.941245593419509</v>
      </c>
      <c r="S164" s="28">
        <v>1</v>
      </c>
      <c r="T164" s="26">
        <v>42.599999999999994</v>
      </c>
      <c r="U164" s="30">
        <v>4</v>
      </c>
    </row>
    <row r="165" spans="1:21">
      <c r="A165" s="26">
        <f t="shared" si="20"/>
        <v>159</v>
      </c>
      <c r="B165" s="25" t="s">
        <v>43</v>
      </c>
      <c r="C165" s="26">
        <v>4</v>
      </c>
      <c r="D165" s="26">
        <v>16.75</v>
      </c>
      <c r="E165" s="39">
        <f t="shared" si="14"/>
        <v>1479.0249999999999</v>
      </c>
      <c r="F165" s="26"/>
      <c r="G165" s="26"/>
      <c r="H165" s="26">
        <f t="shared" si="16"/>
        <v>2012</v>
      </c>
      <c r="I165" s="27">
        <v>1</v>
      </c>
      <c r="J165" s="28">
        <f t="shared" si="17"/>
        <v>2</v>
      </c>
      <c r="K165" s="26">
        <f t="shared" si="18"/>
        <v>88.3</v>
      </c>
      <c r="L165" s="29">
        <v>88.3</v>
      </c>
      <c r="M165" s="30">
        <f t="shared" si="19"/>
        <v>7</v>
      </c>
      <c r="N165" s="28">
        <v>1</v>
      </c>
      <c r="O165" s="26">
        <v>44.8</v>
      </c>
      <c r="P165" s="30">
        <v>1</v>
      </c>
      <c r="Q165" s="31">
        <f t="shared" si="15"/>
        <v>50</v>
      </c>
      <c r="R165" s="32">
        <f t="shared" si="15"/>
        <v>50.736126840317105</v>
      </c>
      <c r="S165" s="28">
        <v>1</v>
      </c>
      <c r="T165" s="26">
        <v>43.5</v>
      </c>
      <c r="U165" s="30">
        <v>6</v>
      </c>
    </row>
    <row r="166" spans="1:21">
      <c r="A166" s="26">
        <f t="shared" si="20"/>
        <v>160</v>
      </c>
      <c r="B166" s="25" t="s">
        <v>43</v>
      </c>
      <c r="C166" s="26">
        <v>5</v>
      </c>
      <c r="D166" s="26">
        <v>20.93</v>
      </c>
      <c r="E166" s="39">
        <f t="shared" si="14"/>
        <v>1799.98</v>
      </c>
      <c r="F166" s="26" t="s">
        <v>20</v>
      </c>
      <c r="G166" s="26">
        <v>1956</v>
      </c>
      <c r="H166" s="26">
        <f t="shared" si="16"/>
        <v>56</v>
      </c>
      <c r="I166" s="27">
        <v>1</v>
      </c>
      <c r="J166" s="28">
        <f t="shared" si="17"/>
        <v>2</v>
      </c>
      <c r="K166" s="26">
        <f t="shared" si="18"/>
        <v>86</v>
      </c>
      <c r="L166" s="26">
        <v>86</v>
      </c>
      <c r="M166" s="30">
        <f t="shared" si="19"/>
        <v>7</v>
      </c>
      <c r="N166" s="28">
        <v>2</v>
      </c>
      <c r="O166" s="26">
        <v>86</v>
      </c>
      <c r="P166" s="30">
        <v>7</v>
      </c>
      <c r="Q166" s="31">
        <f t="shared" si="15"/>
        <v>100</v>
      </c>
      <c r="R166" s="32">
        <f t="shared" si="15"/>
        <v>100</v>
      </c>
      <c r="S166" s="28">
        <v>0</v>
      </c>
      <c r="T166" s="26">
        <v>0</v>
      </c>
      <c r="U166" s="30"/>
    </row>
    <row r="167" spans="1:21">
      <c r="A167" s="26">
        <f t="shared" si="20"/>
        <v>161</v>
      </c>
      <c r="B167" s="25" t="s">
        <v>190</v>
      </c>
      <c r="C167" s="26">
        <v>9</v>
      </c>
      <c r="D167" s="26">
        <v>20.93</v>
      </c>
      <c r="E167" s="39">
        <f t="shared" si="14"/>
        <v>1818.817</v>
      </c>
      <c r="F167" s="26" t="s">
        <v>32</v>
      </c>
      <c r="G167" s="26">
        <v>1953</v>
      </c>
      <c r="H167" s="26">
        <f t="shared" si="16"/>
        <v>59</v>
      </c>
      <c r="I167" s="27">
        <v>1</v>
      </c>
      <c r="J167" s="28">
        <f t="shared" si="17"/>
        <v>2</v>
      </c>
      <c r="K167" s="26">
        <f t="shared" si="18"/>
        <v>86.9</v>
      </c>
      <c r="L167" s="26">
        <v>86.9</v>
      </c>
      <c r="M167" s="30">
        <f t="shared" si="19"/>
        <v>6</v>
      </c>
      <c r="N167" s="28"/>
      <c r="O167" s="26"/>
      <c r="P167" s="30"/>
      <c r="Q167" s="31">
        <f t="shared" si="15"/>
        <v>0</v>
      </c>
      <c r="R167" s="32">
        <f t="shared" si="15"/>
        <v>0</v>
      </c>
      <c r="S167" s="28">
        <v>2</v>
      </c>
      <c r="T167" s="26">
        <v>86.9</v>
      </c>
      <c r="U167" s="30">
        <v>6</v>
      </c>
    </row>
    <row r="168" spans="1:21">
      <c r="A168" s="26">
        <f t="shared" si="20"/>
        <v>162</v>
      </c>
      <c r="B168" s="25" t="s">
        <v>43</v>
      </c>
      <c r="C168" s="26" t="s">
        <v>236</v>
      </c>
      <c r="D168" s="26">
        <v>25.94</v>
      </c>
      <c r="E168" s="39">
        <f t="shared" si="14"/>
        <v>18617.138000000003</v>
      </c>
      <c r="F168" s="26" t="s">
        <v>20</v>
      </c>
      <c r="G168" s="26">
        <v>1976</v>
      </c>
      <c r="H168" s="26">
        <f t="shared" si="16"/>
        <v>36</v>
      </c>
      <c r="I168" s="27">
        <v>2</v>
      </c>
      <c r="J168" s="28">
        <f t="shared" si="17"/>
        <v>16</v>
      </c>
      <c r="K168" s="26">
        <f t="shared" si="18"/>
        <v>717.7</v>
      </c>
      <c r="L168" s="26">
        <v>717.7</v>
      </c>
      <c r="M168" s="30">
        <f t="shared" si="19"/>
        <v>49</v>
      </c>
      <c r="N168" s="28">
        <v>11</v>
      </c>
      <c r="O168" s="26">
        <v>496.6</v>
      </c>
      <c r="P168" s="30">
        <v>30</v>
      </c>
      <c r="Q168" s="31">
        <f t="shared" si="15"/>
        <v>68.75</v>
      </c>
      <c r="R168" s="32">
        <f t="shared" si="15"/>
        <v>69.193256235195761</v>
      </c>
      <c r="S168" s="28">
        <v>5</v>
      </c>
      <c r="T168" s="26">
        <v>221.10000000000002</v>
      </c>
      <c r="U168" s="30">
        <v>19</v>
      </c>
    </row>
    <row r="169" spans="1:21" ht="15.75" thickBot="1">
      <c r="A169" s="26">
        <f t="shared" si="20"/>
        <v>163</v>
      </c>
      <c r="B169" s="25" t="s">
        <v>104</v>
      </c>
      <c r="C169" s="26" t="s">
        <v>105</v>
      </c>
      <c r="D169" s="26">
        <v>15.88</v>
      </c>
      <c r="E169" s="39">
        <f t="shared" si="14"/>
        <v>1235.4639999999999</v>
      </c>
      <c r="F169" s="26" t="s">
        <v>32</v>
      </c>
      <c r="G169" s="26">
        <v>1947</v>
      </c>
      <c r="H169" s="26">
        <f t="shared" si="16"/>
        <v>65</v>
      </c>
      <c r="I169" s="27">
        <v>1</v>
      </c>
      <c r="J169" s="28">
        <f t="shared" si="17"/>
        <v>2</v>
      </c>
      <c r="K169" s="26">
        <f t="shared" si="18"/>
        <v>77.8</v>
      </c>
      <c r="L169" s="49">
        <v>77.8</v>
      </c>
      <c r="M169" s="30">
        <f t="shared" si="19"/>
        <v>5</v>
      </c>
      <c r="N169" s="48">
        <v>2</v>
      </c>
      <c r="O169" s="49">
        <v>77.8</v>
      </c>
      <c r="P169" s="50">
        <v>5</v>
      </c>
      <c r="Q169" s="31">
        <f t="shared" si="15"/>
        <v>100</v>
      </c>
      <c r="R169" s="32">
        <f t="shared" si="15"/>
        <v>100</v>
      </c>
      <c r="S169" s="48">
        <v>0</v>
      </c>
      <c r="T169" s="49">
        <v>0</v>
      </c>
      <c r="U169" s="50">
        <v>0</v>
      </c>
    </row>
    <row r="170" spans="1:21">
      <c r="A170" s="26">
        <f t="shared" si="20"/>
        <v>164</v>
      </c>
      <c r="B170" s="25" t="s">
        <v>44</v>
      </c>
      <c r="C170" s="26">
        <v>65</v>
      </c>
      <c r="D170" s="26">
        <v>14.44</v>
      </c>
      <c r="E170" s="39">
        <f t="shared" si="14"/>
        <v>850.51599999999996</v>
      </c>
      <c r="F170" s="26" t="s">
        <v>20</v>
      </c>
      <c r="G170" s="26">
        <v>1959</v>
      </c>
      <c r="H170" s="26">
        <f t="shared" si="16"/>
        <v>53</v>
      </c>
      <c r="I170" s="27">
        <v>1</v>
      </c>
      <c r="J170" s="28">
        <f t="shared" si="17"/>
        <v>1</v>
      </c>
      <c r="K170" s="26">
        <f t="shared" si="18"/>
        <v>58.9</v>
      </c>
      <c r="L170" s="36">
        <v>58.9</v>
      </c>
      <c r="M170" s="30">
        <f t="shared" si="19"/>
        <v>5</v>
      </c>
      <c r="N170" s="34"/>
      <c r="O170" s="36"/>
      <c r="P170" s="35"/>
      <c r="Q170" s="31">
        <f t="shared" si="15"/>
        <v>0</v>
      </c>
      <c r="R170" s="32">
        <f t="shared" si="15"/>
        <v>0</v>
      </c>
      <c r="S170" s="34">
        <v>1</v>
      </c>
      <c r="T170" s="36">
        <v>58.9</v>
      </c>
      <c r="U170" s="35">
        <v>5</v>
      </c>
    </row>
    <row r="171" spans="1:21">
      <c r="A171" s="26">
        <f t="shared" si="20"/>
        <v>165</v>
      </c>
      <c r="B171" s="25" t="s">
        <v>148</v>
      </c>
      <c r="C171" s="26" t="s">
        <v>80</v>
      </c>
      <c r="D171" s="26">
        <v>7.56</v>
      </c>
      <c r="E171" s="39">
        <f t="shared" si="14"/>
        <v>663.01199999999994</v>
      </c>
      <c r="F171" s="26" t="s">
        <v>22</v>
      </c>
      <c r="G171" s="26">
        <v>1948</v>
      </c>
      <c r="H171" s="26">
        <f t="shared" si="16"/>
        <v>64</v>
      </c>
      <c r="I171" s="27">
        <v>1</v>
      </c>
      <c r="J171" s="28">
        <f t="shared" si="17"/>
        <v>2</v>
      </c>
      <c r="K171" s="26">
        <f t="shared" si="18"/>
        <v>87.7</v>
      </c>
      <c r="L171" s="36">
        <v>87.7</v>
      </c>
      <c r="M171" s="30">
        <f t="shared" si="19"/>
        <v>4</v>
      </c>
      <c r="N171" s="34"/>
      <c r="O171" s="36"/>
      <c r="P171" s="35"/>
      <c r="Q171" s="31">
        <f t="shared" si="15"/>
        <v>0</v>
      </c>
      <c r="R171" s="32">
        <f t="shared" si="15"/>
        <v>0</v>
      </c>
      <c r="S171" s="34">
        <v>2</v>
      </c>
      <c r="T171" s="36">
        <v>87.7</v>
      </c>
      <c r="U171" s="35">
        <v>4</v>
      </c>
    </row>
    <row r="172" spans="1:21">
      <c r="A172" s="26">
        <f t="shared" si="20"/>
        <v>166</v>
      </c>
      <c r="B172" s="25" t="s">
        <v>140</v>
      </c>
      <c r="C172" s="26" t="s">
        <v>123</v>
      </c>
      <c r="D172" s="26">
        <v>15.88</v>
      </c>
      <c r="E172" s="39">
        <f t="shared" si="14"/>
        <v>714.6</v>
      </c>
      <c r="F172" s="26" t="s">
        <v>22</v>
      </c>
      <c r="G172" s="26">
        <v>1939</v>
      </c>
      <c r="H172" s="26">
        <f t="shared" si="16"/>
        <v>73</v>
      </c>
      <c r="I172" s="27">
        <v>1</v>
      </c>
      <c r="J172" s="28">
        <f t="shared" si="17"/>
        <v>1</v>
      </c>
      <c r="K172" s="26">
        <f t="shared" si="18"/>
        <v>45</v>
      </c>
      <c r="L172" s="36">
        <v>45</v>
      </c>
      <c r="M172" s="30">
        <f t="shared" si="19"/>
        <v>3</v>
      </c>
      <c r="N172" s="34"/>
      <c r="O172" s="36"/>
      <c r="P172" s="35"/>
      <c r="Q172" s="31">
        <f t="shared" si="15"/>
        <v>0</v>
      </c>
      <c r="R172" s="32">
        <f t="shared" si="15"/>
        <v>0</v>
      </c>
      <c r="S172" s="34">
        <v>1</v>
      </c>
      <c r="T172" s="36">
        <v>45</v>
      </c>
      <c r="U172" s="35">
        <v>3</v>
      </c>
    </row>
    <row r="173" spans="1:21">
      <c r="A173" s="26">
        <f t="shared" si="20"/>
        <v>167</v>
      </c>
      <c r="B173" s="25" t="s">
        <v>140</v>
      </c>
      <c r="C173" s="26" t="s">
        <v>78</v>
      </c>
      <c r="D173" s="26" t="s">
        <v>168</v>
      </c>
      <c r="E173" s="39">
        <f t="shared" si="14"/>
        <v>570.38</v>
      </c>
      <c r="F173" s="26" t="s">
        <v>22</v>
      </c>
      <c r="G173" s="26">
        <v>1929</v>
      </c>
      <c r="H173" s="26">
        <f t="shared" si="16"/>
        <v>83</v>
      </c>
      <c r="I173" s="27">
        <v>1</v>
      </c>
      <c r="J173" s="28">
        <f t="shared" si="17"/>
        <v>1</v>
      </c>
      <c r="K173" s="26">
        <f t="shared" si="18"/>
        <v>39.5</v>
      </c>
      <c r="L173" s="36">
        <v>39.5</v>
      </c>
      <c r="M173" s="30">
        <f t="shared" si="19"/>
        <v>3</v>
      </c>
      <c r="N173" s="34"/>
      <c r="O173" s="36"/>
      <c r="P173" s="35"/>
      <c r="Q173" s="31">
        <f t="shared" si="15"/>
        <v>0</v>
      </c>
      <c r="R173" s="32">
        <f t="shared" si="15"/>
        <v>0</v>
      </c>
      <c r="S173" s="34">
        <v>1</v>
      </c>
      <c r="T173" s="36">
        <v>39.5</v>
      </c>
      <c r="U173" s="35">
        <v>3</v>
      </c>
    </row>
    <row r="174" spans="1:21">
      <c r="A174" s="26">
        <f t="shared" si="20"/>
        <v>168</v>
      </c>
      <c r="B174" s="25" t="s">
        <v>45</v>
      </c>
      <c r="C174" s="26">
        <v>8</v>
      </c>
      <c r="D174" s="26">
        <v>7.72</v>
      </c>
      <c r="E174" s="39">
        <f t="shared" si="14"/>
        <v>436.952</v>
      </c>
      <c r="F174" s="26" t="s">
        <v>20</v>
      </c>
      <c r="G174" s="26">
        <v>1949</v>
      </c>
      <c r="H174" s="26">
        <f t="shared" si="16"/>
        <v>63</v>
      </c>
      <c r="I174" s="27">
        <v>1</v>
      </c>
      <c r="J174" s="28">
        <f t="shared" si="17"/>
        <v>1</v>
      </c>
      <c r="K174" s="26">
        <f t="shared" si="18"/>
        <v>56.6</v>
      </c>
      <c r="L174" s="36">
        <v>56.6</v>
      </c>
      <c r="M174" s="30">
        <f t="shared" si="19"/>
        <v>4</v>
      </c>
      <c r="N174" s="34"/>
      <c r="O174" s="36"/>
      <c r="P174" s="35"/>
      <c r="Q174" s="31">
        <f t="shared" si="15"/>
        <v>0</v>
      </c>
      <c r="R174" s="32">
        <f t="shared" si="15"/>
        <v>0</v>
      </c>
      <c r="S174" s="34">
        <v>1</v>
      </c>
      <c r="T174" s="36">
        <v>56.6</v>
      </c>
      <c r="U174" s="35">
        <v>4</v>
      </c>
    </row>
    <row r="175" spans="1:21">
      <c r="A175" s="26">
        <f t="shared" si="20"/>
        <v>169</v>
      </c>
      <c r="B175" s="25" t="s">
        <v>46</v>
      </c>
      <c r="C175" s="26">
        <v>13</v>
      </c>
      <c r="D175" s="26">
        <v>6.88</v>
      </c>
      <c r="E175" s="39">
        <f t="shared" si="14"/>
        <v>533.88799999999992</v>
      </c>
      <c r="F175" s="26" t="s">
        <v>20</v>
      </c>
      <c r="G175" s="26">
        <v>1960</v>
      </c>
      <c r="H175" s="26">
        <f t="shared" si="16"/>
        <v>52</v>
      </c>
      <c r="I175" s="27">
        <v>1</v>
      </c>
      <c r="J175" s="28">
        <f t="shared" si="17"/>
        <v>1</v>
      </c>
      <c r="K175" s="26">
        <f t="shared" si="18"/>
        <v>77.599999999999994</v>
      </c>
      <c r="L175" s="36">
        <v>77.599999999999994</v>
      </c>
      <c r="M175" s="30">
        <f t="shared" si="19"/>
        <v>6</v>
      </c>
      <c r="N175" s="34"/>
      <c r="O175" s="36"/>
      <c r="P175" s="35"/>
      <c r="Q175" s="31">
        <f t="shared" si="15"/>
        <v>0</v>
      </c>
      <c r="R175" s="32">
        <f t="shared" si="15"/>
        <v>0</v>
      </c>
      <c r="S175" s="34">
        <v>1</v>
      </c>
      <c r="T175" s="36">
        <v>77.599999999999994</v>
      </c>
      <c r="U175" s="35">
        <v>6</v>
      </c>
    </row>
    <row r="176" spans="1:21">
      <c r="A176" s="26">
        <f t="shared" si="20"/>
        <v>170</v>
      </c>
      <c r="B176" s="25" t="s">
        <v>46</v>
      </c>
      <c r="C176" s="26">
        <v>17</v>
      </c>
      <c r="D176" s="26">
        <v>6.88</v>
      </c>
      <c r="E176" s="39">
        <f t="shared" si="14"/>
        <v>279.32800000000003</v>
      </c>
      <c r="F176" s="26" t="s">
        <v>20</v>
      </c>
      <c r="G176" s="26">
        <v>1952</v>
      </c>
      <c r="H176" s="26">
        <f t="shared" si="16"/>
        <v>60</v>
      </c>
      <c r="I176" s="27">
        <v>1</v>
      </c>
      <c r="J176" s="28">
        <f t="shared" si="17"/>
        <v>1</v>
      </c>
      <c r="K176" s="26">
        <f t="shared" si="18"/>
        <v>40.6</v>
      </c>
      <c r="L176" s="36">
        <v>40.6</v>
      </c>
      <c r="M176" s="30">
        <f t="shared" si="19"/>
        <v>4</v>
      </c>
      <c r="N176" s="34"/>
      <c r="O176" s="36"/>
      <c r="P176" s="35"/>
      <c r="Q176" s="31">
        <f t="shared" si="15"/>
        <v>0</v>
      </c>
      <c r="R176" s="32">
        <f t="shared" si="15"/>
        <v>0</v>
      </c>
      <c r="S176" s="34">
        <v>1</v>
      </c>
      <c r="T176" s="36">
        <v>40.6</v>
      </c>
      <c r="U176" s="35">
        <v>4</v>
      </c>
    </row>
    <row r="177" spans="1:21">
      <c r="A177" s="26">
        <f t="shared" si="20"/>
        <v>171</v>
      </c>
      <c r="B177" s="25" t="s">
        <v>47</v>
      </c>
      <c r="C177" s="26">
        <v>4</v>
      </c>
      <c r="D177" s="26">
        <v>6.88</v>
      </c>
      <c r="E177" s="39">
        <f t="shared" si="14"/>
        <v>294.464</v>
      </c>
      <c r="F177" s="26" t="s">
        <v>20</v>
      </c>
      <c r="G177" s="26">
        <v>1956</v>
      </c>
      <c r="H177" s="26">
        <f t="shared" si="16"/>
        <v>56</v>
      </c>
      <c r="I177" s="27">
        <v>1</v>
      </c>
      <c r="J177" s="28">
        <f t="shared" si="17"/>
        <v>1</v>
      </c>
      <c r="K177" s="26">
        <f t="shared" si="18"/>
        <v>42.8</v>
      </c>
      <c r="L177" s="36">
        <v>42.8</v>
      </c>
      <c r="M177" s="30">
        <f t="shared" si="19"/>
        <v>3</v>
      </c>
      <c r="N177" s="34"/>
      <c r="O177" s="36"/>
      <c r="P177" s="35"/>
      <c r="Q177" s="31">
        <f t="shared" si="15"/>
        <v>0</v>
      </c>
      <c r="R177" s="32">
        <f t="shared" si="15"/>
        <v>0</v>
      </c>
      <c r="S177" s="34">
        <v>1</v>
      </c>
      <c r="T177" s="36">
        <v>42.8</v>
      </c>
      <c r="U177" s="35">
        <v>3</v>
      </c>
    </row>
    <row r="178" spans="1:21">
      <c r="A178" s="26">
        <f t="shared" si="20"/>
        <v>172</v>
      </c>
      <c r="B178" s="25" t="s">
        <v>47</v>
      </c>
      <c r="C178" s="26">
        <v>5</v>
      </c>
      <c r="D178" s="26">
        <v>6.88</v>
      </c>
      <c r="E178" s="39">
        <f t="shared" si="14"/>
        <v>422.43199999999996</v>
      </c>
      <c r="F178" s="26" t="s">
        <v>20</v>
      </c>
      <c r="G178" s="26">
        <v>1956</v>
      </c>
      <c r="H178" s="26">
        <f t="shared" si="16"/>
        <v>56</v>
      </c>
      <c r="I178" s="27">
        <v>1</v>
      </c>
      <c r="J178" s="28">
        <f t="shared" si="17"/>
        <v>1</v>
      </c>
      <c r="K178" s="26">
        <f t="shared" si="18"/>
        <v>61.4</v>
      </c>
      <c r="L178" s="36">
        <v>61.4</v>
      </c>
      <c r="M178" s="30">
        <f t="shared" si="19"/>
        <v>6</v>
      </c>
      <c r="N178" s="34"/>
      <c r="O178" s="36"/>
      <c r="P178" s="35"/>
      <c r="Q178" s="31">
        <f t="shared" si="15"/>
        <v>0</v>
      </c>
      <c r="R178" s="32">
        <f t="shared" si="15"/>
        <v>0</v>
      </c>
      <c r="S178" s="34">
        <v>1</v>
      </c>
      <c r="T178" s="36">
        <v>61.4</v>
      </c>
      <c r="U178" s="35">
        <v>6</v>
      </c>
    </row>
    <row r="179" spans="1:21">
      <c r="A179" s="26">
        <f t="shared" si="20"/>
        <v>173</v>
      </c>
      <c r="B179" s="25" t="s">
        <v>255</v>
      </c>
      <c r="C179" s="26">
        <v>38</v>
      </c>
      <c r="D179" s="26">
        <v>7.92</v>
      </c>
      <c r="E179" s="39">
        <f t="shared" si="14"/>
        <v>406.29599999999999</v>
      </c>
      <c r="F179" s="26" t="s">
        <v>8</v>
      </c>
      <c r="G179" s="26"/>
      <c r="H179" s="26">
        <f t="shared" si="16"/>
        <v>2012</v>
      </c>
      <c r="I179" s="27"/>
      <c r="J179" s="28">
        <f t="shared" si="17"/>
        <v>1</v>
      </c>
      <c r="K179" s="26">
        <f t="shared" si="18"/>
        <v>51.3</v>
      </c>
      <c r="L179" s="36">
        <v>51.3</v>
      </c>
      <c r="M179" s="30">
        <f t="shared" si="19"/>
        <v>2</v>
      </c>
      <c r="N179" s="34"/>
      <c r="O179" s="36"/>
      <c r="P179" s="35"/>
      <c r="Q179" s="31">
        <f t="shared" si="15"/>
        <v>0</v>
      </c>
      <c r="R179" s="32">
        <f t="shared" si="15"/>
        <v>0</v>
      </c>
      <c r="S179" s="34">
        <v>1</v>
      </c>
      <c r="T179" s="36">
        <v>51.3</v>
      </c>
      <c r="U179" s="35">
        <v>2</v>
      </c>
    </row>
    <row r="180" spans="1:21">
      <c r="A180" s="26">
        <f t="shared" si="20"/>
        <v>174</v>
      </c>
      <c r="B180" s="25" t="s">
        <v>276</v>
      </c>
      <c r="C180" s="26" t="s">
        <v>48</v>
      </c>
      <c r="D180" s="26">
        <v>15.88</v>
      </c>
      <c r="E180" s="39">
        <f t="shared" si="14"/>
        <v>962.32800000000009</v>
      </c>
      <c r="F180" s="26" t="s">
        <v>20</v>
      </c>
      <c r="G180" s="26">
        <v>1960</v>
      </c>
      <c r="H180" s="26">
        <f t="shared" si="16"/>
        <v>52</v>
      </c>
      <c r="I180" s="27">
        <v>1</v>
      </c>
      <c r="J180" s="28">
        <f t="shared" si="17"/>
        <v>2</v>
      </c>
      <c r="K180" s="26">
        <f t="shared" si="18"/>
        <v>60.6</v>
      </c>
      <c r="L180" s="36">
        <v>60.6</v>
      </c>
      <c r="M180" s="30">
        <f t="shared" si="19"/>
        <v>3</v>
      </c>
      <c r="N180" s="34"/>
      <c r="O180" s="36"/>
      <c r="P180" s="35"/>
      <c r="Q180" s="31">
        <f t="shared" si="15"/>
        <v>0</v>
      </c>
      <c r="R180" s="32">
        <f t="shared" si="15"/>
        <v>0</v>
      </c>
      <c r="S180" s="34">
        <v>2</v>
      </c>
      <c r="T180" s="36">
        <v>60.6</v>
      </c>
      <c r="U180" s="35">
        <v>3</v>
      </c>
    </row>
    <row r="181" spans="1:21">
      <c r="A181" s="26">
        <f t="shared" si="20"/>
        <v>175</v>
      </c>
      <c r="B181" s="25" t="s">
        <v>247</v>
      </c>
      <c r="C181" s="26" t="s">
        <v>128</v>
      </c>
      <c r="D181" s="26">
        <v>1.8</v>
      </c>
      <c r="E181" s="39">
        <f t="shared" si="14"/>
        <v>57.960000000000008</v>
      </c>
      <c r="F181" s="26" t="s">
        <v>32</v>
      </c>
      <c r="G181" s="26">
        <v>1948</v>
      </c>
      <c r="H181" s="26">
        <f t="shared" si="16"/>
        <v>64</v>
      </c>
      <c r="I181" s="27">
        <v>1</v>
      </c>
      <c r="J181" s="28">
        <f t="shared" si="17"/>
        <v>1</v>
      </c>
      <c r="K181" s="26">
        <f t="shared" si="18"/>
        <v>32.200000000000003</v>
      </c>
      <c r="L181" s="36">
        <v>32.200000000000003</v>
      </c>
      <c r="M181" s="30">
        <f t="shared" si="19"/>
        <v>5</v>
      </c>
      <c r="N181" s="34"/>
      <c r="O181" s="36"/>
      <c r="P181" s="35"/>
      <c r="Q181" s="31">
        <f t="shared" si="15"/>
        <v>0</v>
      </c>
      <c r="R181" s="32">
        <f t="shared" si="15"/>
        <v>0</v>
      </c>
      <c r="S181" s="34">
        <v>1</v>
      </c>
      <c r="T181" s="36">
        <v>32.200000000000003</v>
      </c>
      <c r="U181" s="35">
        <v>5</v>
      </c>
    </row>
    <row r="182" spans="1:21">
      <c r="A182" s="26">
        <f t="shared" si="20"/>
        <v>176</v>
      </c>
      <c r="B182" s="25" t="s">
        <v>177</v>
      </c>
      <c r="C182" s="26">
        <v>55</v>
      </c>
      <c r="D182" s="39">
        <v>12</v>
      </c>
      <c r="E182" s="39">
        <f t="shared" si="14"/>
        <v>1587.6000000000001</v>
      </c>
      <c r="F182" s="26" t="s">
        <v>32</v>
      </c>
      <c r="G182" s="26">
        <v>1947</v>
      </c>
      <c r="H182" s="26">
        <f t="shared" si="16"/>
        <v>65</v>
      </c>
      <c r="I182" s="27">
        <v>1</v>
      </c>
      <c r="J182" s="28">
        <f t="shared" si="17"/>
        <v>2</v>
      </c>
      <c r="K182" s="26">
        <f t="shared" si="18"/>
        <v>132.30000000000001</v>
      </c>
      <c r="L182" s="36">
        <v>132.30000000000001</v>
      </c>
      <c r="M182" s="30">
        <f t="shared" si="19"/>
        <v>10</v>
      </c>
      <c r="N182" s="34"/>
      <c r="O182" s="36"/>
      <c r="P182" s="35"/>
      <c r="Q182" s="31">
        <f t="shared" si="15"/>
        <v>0</v>
      </c>
      <c r="R182" s="32">
        <f t="shared" si="15"/>
        <v>0</v>
      </c>
      <c r="S182" s="34">
        <v>2</v>
      </c>
      <c r="T182" s="36">
        <v>132.30000000000001</v>
      </c>
      <c r="U182" s="35">
        <v>10</v>
      </c>
    </row>
    <row r="183" spans="1:21">
      <c r="A183" s="26">
        <f t="shared" si="20"/>
        <v>177</v>
      </c>
      <c r="B183" s="25" t="s">
        <v>177</v>
      </c>
      <c r="C183" s="26">
        <v>57</v>
      </c>
      <c r="D183" s="39">
        <v>12</v>
      </c>
      <c r="E183" s="39">
        <f t="shared" si="14"/>
        <v>746.40000000000009</v>
      </c>
      <c r="F183" s="26" t="s">
        <v>32</v>
      </c>
      <c r="G183" s="26">
        <v>1947</v>
      </c>
      <c r="H183" s="26">
        <f t="shared" si="16"/>
        <v>65</v>
      </c>
      <c r="I183" s="26">
        <v>1</v>
      </c>
      <c r="J183" s="28">
        <f t="shared" si="17"/>
        <v>2</v>
      </c>
      <c r="K183" s="26">
        <f t="shared" si="18"/>
        <v>62.2</v>
      </c>
      <c r="L183" s="26">
        <v>62.2</v>
      </c>
      <c r="M183" s="30">
        <f t="shared" si="19"/>
        <v>3</v>
      </c>
      <c r="N183" s="26"/>
      <c r="O183" s="26"/>
      <c r="P183" s="26"/>
      <c r="Q183" s="31">
        <f t="shared" si="15"/>
        <v>0</v>
      </c>
      <c r="R183" s="32">
        <f t="shared" si="15"/>
        <v>0</v>
      </c>
      <c r="S183" s="26">
        <v>2</v>
      </c>
      <c r="T183" s="26">
        <v>62.2</v>
      </c>
      <c r="U183" s="26">
        <v>3</v>
      </c>
    </row>
    <row r="184" spans="1:21">
      <c r="A184" s="26">
        <f t="shared" si="20"/>
        <v>178</v>
      </c>
      <c r="B184" s="25" t="s">
        <v>125</v>
      </c>
      <c r="C184" s="26" t="s">
        <v>76</v>
      </c>
      <c r="D184" s="26" t="s">
        <v>173</v>
      </c>
      <c r="E184" s="39">
        <f t="shared" si="14"/>
        <v>389.37599999999998</v>
      </c>
      <c r="F184" s="26" t="s">
        <v>32</v>
      </c>
      <c r="G184" s="26">
        <v>1961</v>
      </c>
      <c r="H184" s="26">
        <f t="shared" si="16"/>
        <v>51</v>
      </c>
      <c r="I184" s="26">
        <v>1</v>
      </c>
      <c r="J184" s="28">
        <f t="shared" si="17"/>
        <v>1</v>
      </c>
      <c r="K184" s="26">
        <f t="shared" si="18"/>
        <v>41.6</v>
      </c>
      <c r="L184" s="26">
        <v>41.6</v>
      </c>
      <c r="M184" s="30">
        <f t="shared" si="19"/>
        <v>2</v>
      </c>
      <c r="N184" s="26">
        <v>1</v>
      </c>
      <c r="O184" s="26">
        <v>41.6</v>
      </c>
      <c r="P184" s="26">
        <v>2</v>
      </c>
      <c r="Q184" s="31">
        <f t="shared" si="15"/>
        <v>100</v>
      </c>
      <c r="R184" s="32">
        <f t="shared" si="15"/>
        <v>100</v>
      </c>
      <c r="S184" s="26">
        <v>0</v>
      </c>
      <c r="T184" s="26">
        <v>0</v>
      </c>
      <c r="U184" s="26">
        <v>0</v>
      </c>
    </row>
    <row r="185" spans="1:21">
      <c r="A185" s="26">
        <f t="shared" si="20"/>
        <v>179</v>
      </c>
      <c r="B185" s="25" t="s">
        <v>125</v>
      </c>
      <c r="C185" s="26" t="s">
        <v>64</v>
      </c>
      <c r="D185" s="26" t="s">
        <v>173</v>
      </c>
      <c r="E185" s="39">
        <f t="shared" si="14"/>
        <v>386.56799999999993</v>
      </c>
      <c r="F185" s="26" t="s">
        <v>32</v>
      </c>
      <c r="G185" s="26">
        <v>1962</v>
      </c>
      <c r="H185" s="26">
        <f t="shared" si="16"/>
        <v>50</v>
      </c>
      <c r="I185" s="26">
        <v>1</v>
      </c>
      <c r="J185" s="28">
        <f t="shared" si="17"/>
        <v>1</v>
      </c>
      <c r="K185" s="26">
        <f t="shared" si="18"/>
        <v>41.3</v>
      </c>
      <c r="L185" s="26">
        <v>41.3</v>
      </c>
      <c r="M185" s="30">
        <f t="shared" si="19"/>
        <v>6</v>
      </c>
      <c r="N185" s="26">
        <v>1</v>
      </c>
      <c r="O185" s="26">
        <v>41.3</v>
      </c>
      <c r="P185" s="26">
        <v>6</v>
      </c>
      <c r="Q185" s="31">
        <f t="shared" si="15"/>
        <v>100</v>
      </c>
      <c r="R185" s="32">
        <f t="shared" si="15"/>
        <v>100</v>
      </c>
      <c r="S185" s="26">
        <v>0</v>
      </c>
      <c r="T185" s="26">
        <v>0</v>
      </c>
      <c r="U185" s="26">
        <v>0</v>
      </c>
    </row>
    <row r="186" spans="1:21">
      <c r="A186" s="26">
        <f t="shared" si="20"/>
        <v>180</v>
      </c>
      <c r="B186" s="25" t="s">
        <v>125</v>
      </c>
      <c r="C186" s="26" t="s">
        <v>59</v>
      </c>
      <c r="D186" s="26" t="s">
        <v>173</v>
      </c>
      <c r="E186" s="39">
        <f t="shared" si="14"/>
        <v>388.44</v>
      </c>
      <c r="F186" s="26" t="s">
        <v>32</v>
      </c>
      <c r="G186" s="26">
        <v>1962</v>
      </c>
      <c r="H186" s="26">
        <f t="shared" si="16"/>
        <v>50</v>
      </c>
      <c r="I186" s="26">
        <v>1</v>
      </c>
      <c r="J186" s="28">
        <f t="shared" si="17"/>
        <v>1</v>
      </c>
      <c r="K186" s="26">
        <f t="shared" si="18"/>
        <v>41.5</v>
      </c>
      <c r="L186" s="26">
        <v>41.5</v>
      </c>
      <c r="M186" s="30">
        <f t="shared" si="19"/>
        <v>6</v>
      </c>
      <c r="N186" s="26">
        <v>1</v>
      </c>
      <c r="O186" s="26">
        <v>41.5</v>
      </c>
      <c r="P186" s="26">
        <v>6</v>
      </c>
      <c r="Q186" s="31">
        <f t="shared" si="15"/>
        <v>100</v>
      </c>
      <c r="R186" s="32">
        <f t="shared" si="15"/>
        <v>100</v>
      </c>
      <c r="S186" s="26">
        <v>0</v>
      </c>
      <c r="T186" s="26">
        <v>0</v>
      </c>
      <c r="U186" s="26">
        <v>0</v>
      </c>
    </row>
    <row r="187" spans="1:21">
      <c r="A187" s="26">
        <f t="shared" si="20"/>
        <v>181</v>
      </c>
      <c r="B187" s="25" t="s">
        <v>125</v>
      </c>
      <c r="C187" s="26" t="s">
        <v>53</v>
      </c>
      <c r="D187" s="26" t="s">
        <v>173</v>
      </c>
      <c r="E187" s="39">
        <f t="shared" si="14"/>
        <v>400.60799999999995</v>
      </c>
      <c r="F187" s="26" t="s">
        <v>32</v>
      </c>
      <c r="G187" s="26">
        <v>1961</v>
      </c>
      <c r="H187" s="26">
        <f t="shared" si="16"/>
        <v>51</v>
      </c>
      <c r="I187" s="26">
        <v>1</v>
      </c>
      <c r="J187" s="28">
        <f t="shared" si="17"/>
        <v>1</v>
      </c>
      <c r="K187" s="26">
        <f t="shared" si="18"/>
        <v>42.8</v>
      </c>
      <c r="L187" s="26">
        <v>42.8</v>
      </c>
      <c r="M187" s="30">
        <f t="shared" si="19"/>
        <v>1</v>
      </c>
      <c r="N187" s="26">
        <v>1</v>
      </c>
      <c r="O187" s="26">
        <v>42.8</v>
      </c>
      <c r="P187" s="26">
        <v>1</v>
      </c>
      <c r="Q187" s="31">
        <f t="shared" si="15"/>
        <v>100</v>
      </c>
      <c r="R187" s="32">
        <f t="shared" si="15"/>
        <v>100</v>
      </c>
      <c r="S187" s="26">
        <v>0</v>
      </c>
      <c r="T187" s="26">
        <v>0</v>
      </c>
      <c r="U187" s="26">
        <v>0</v>
      </c>
    </row>
    <row r="188" spans="1:21">
      <c r="A188" s="26">
        <f t="shared" si="20"/>
        <v>182</v>
      </c>
      <c r="B188" s="25" t="s">
        <v>125</v>
      </c>
      <c r="C188" s="26" t="s">
        <v>74</v>
      </c>
      <c r="D188" s="26" t="s">
        <v>173</v>
      </c>
      <c r="E188" s="39">
        <f t="shared" si="14"/>
        <v>390.31200000000001</v>
      </c>
      <c r="F188" s="26" t="s">
        <v>32</v>
      </c>
      <c r="G188" s="26">
        <v>1961</v>
      </c>
      <c r="H188" s="26">
        <f t="shared" si="16"/>
        <v>51</v>
      </c>
      <c r="I188" s="26">
        <v>1</v>
      </c>
      <c r="J188" s="28">
        <f t="shared" si="17"/>
        <v>1</v>
      </c>
      <c r="K188" s="26">
        <f t="shared" si="18"/>
        <v>41.7</v>
      </c>
      <c r="L188" s="26">
        <v>41.7</v>
      </c>
      <c r="M188" s="30">
        <f t="shared" si="19"/>
        <v>2</v>
      </c>
      <c r="N188" s="26"/>
      <c r="O188" s="26"/>
      <c r="P188" s="26"/>
      <c r="Q188" s="31">
        <f t="shared" si="15"/>
        <v>0</v>
      </c>
      <c r="R188" s="32">
        <f t="shared" si="15"/>
        <v>0</v>
      </c>
      <c r="S188" s="26">
        <v>1</v>
      </c>
      <c r="T188" s="26">
        <v>41.7</v>
      </c>
      <c r="U188" s="26">
        <v>2</v>
      </c>
    </row>
    <row r="189" spans="1:21">
      <c r="A189" s="26">
        <f t="shared" si="20"/>
        <v>183</v>
      </c>
      <c r="B189" s="25" t="s">
        <v>191</v>
      </c>
      <c r="C189" s="26">
        <v>20</v>
      </c>
      <c r="D189" s="26">
        <v>20.93</v>
      </c>
      <c r="E189" s="39">
        <f t="shared" si="14"/>
        <v>1299.7529999999999</v>
      </c>
      <c r="F189" s="26" t="s">
        <v>20</v>
      </c>
      <c r="G189" s="26">
        <v>1960</v>
      </c>
      <c r="H189" s="26">
        <f t="shared" si="16"/>
        <v>52</v>
      </c>
      <c r="I189" s="26">
        <v>1</v>
      </c>
      <c r="J189" s="28">
        <f t="shared" si="17"/>
        <v>2</v>
      </c>
      <c r="K189" s="26">
        <f t="shared" si="18"/>
        <v>62.1</v>
      </c>
      <c r="L189" s="26">
        <v>62.1</v>
      </c>
      <c r="M189" s="30">
        <f t="shared" si="19"/>
        <v>4</v>
      </c>
      <c r="N189" s="26">
        <v>1</v>
      </c>
      <c r="O189" s="26">
        <v>33.4</v>
      </c>
      <c r="P189" s="26">
        <v>1</v>
      </c>
      <c r="Q189" s="31">
        <f t="shared" si="15"/>
        <v>50</v>
      </c>
      <c r="R189" s="32">
        <f t="shared" si="15"/>
        <v>53.784219001610303</v>
      </c>
      <c r="S189" s="26">
        <v>1</v>
      </c>
      <c r="T189" s="26">
        <v>28.700000000000003</v>
      </c>
      <c r="U189" s="26">
        <v>3</v>
      </c>
    </row>
    <row r="190" spans="1:21">
      <c r="A190" s="26">
        <f t="shared" si="20"/>
        <v>184</v>
      </c>
      <c r="B190" s="25" t="s">
        <v>185</v>
      </c>
      <c r="C190" s="26">
        <v>132</v>
      </c>
      <c r="D190" s="26">
        <v>9.9700000000000006</v>
      </c>
      <c r="E190" s="39">
        <f t="shared" si="14"/>
        <v>1245.2530000000002</v>
      </c>
      <c r="F190" s="26" t="s">
        <v>22</v>
      </c>
      <c r="G190" s="26">
        <v>1940</v>
      </c>
      <c r="H190" s="26">
        <f t="shared" si="16"/>
        <v>72</v>
      </c>
      <c r="I190" s="26">
        <v>1</v>
      </c>
      <c r="J190" s="28">
        <f t="shared" si="17"/>
        <v>5</v>
      </c>
      <c r="K190" s="26">
        <f t="shared" si="18"/>
        <v>148.80000000000001</v>
      </c>
      <c r="L190" s="26">
        <v>124.9</v>
      </c>
      <c r="M190" s="30">
        <f t="shared" si="19"/>
        <v>18</v>
      </c>
      <c r="N190" s="26"/>
      <c r="O190" s="26"/>
      <c r="P190" s="26"/>
      <c r="Q190" s="31">
        <f t="shared" si="15"/>
        <v>0</v>
      </c>
      <c r="R190" s="32">
        <f t="shared" si="15"/>
        <v>0</v>
      </c>
      <c r="S190" s="26">
        <v>5</v>
      </c>
      <c r="T190" s="26">
        <v>148.80000000000001</v>
      </c>
      <c r="U190" s="26">
        <v>18</v>
      </c>
    </row>
    <row r="191" spans="1:21">
      <c r="A191" s="26">
        <f t="shared" si="20"/>
        <v>185</v>
      </c>
      <c r="B191" s="25" t="s">
        <v>185</v>
      </c>
      <c r="C191" s="26">
        <v>140</v>
      </c>
      <c r="D191" s="26">
        <v>9.9700000000000006</v>
      </c>
      <c r="E191" s="39">
        <f t="shared" si="14"/>
        <v>325.02200000000005</v>
      </c>
      <c r="F191" s="26" t="s">
        <v>32</v>
      </c>
      <c r="G191" s="26">
        <v>1950</v>
      </c>
      <c r="H191" s="26">
        <f t="shared" si="16"/>
        <v>62</v>
      </c>
      <c r="I191" s="26">
        <v>1</v>
      </c>
      <c r="J191" s="28">
        <f t="shared" si="17"/>
        <v>2</v>
      </c>
      <c r="K191" s="26">
        <f t="shared" si="18"/>
        <v>89.9</v>
      </c>
      <c r="L191" s="26">
        <v>32.6</v>
      </c>
      <c r="M191" s="30">
        <f t="shared" si="19"/>
        <v>5</v>
      </c>
      <c r="N191" s="26">
        <v>1</v>
      </c>
      <c r="O191" s="26">
        <v>57.3</v>
      </c>
      <c r="P191" s="26">
        <v>4</v>
      </c>
      <c r="Q191" s="31">
        <f t="shared" si="15"/>
        <v>50</v>
      </c>
      <c r="R191" s="32">
        <f t="shared" si="15"/>
        <v>63.737486095661843</v>
      </c>
      <c r="S191" s="26">
        <v>1</v>
      </c>
      <c r="T191" s="26">
        <v>32.6</v>
      </c>
      <c r="U191" s="26">
        <v>1</v>
      </c>
    </row>
    <row r="192" spans="1:21">
      <c r="A192" s="26">
        <f t="shared" si="20"/>
        <v>186</v>
      </c>
      <c r="B192" s="25" t="s">
        <v>185</v>
      </c>
      <c r="C192" s="26">
        <v>18</v>
      </c>
      <c r="D192" s="26">
        <v>9.9700000000000006</v>
      </c>
      <c r="E192" s="39">
        <f t="shared" si="14"/>
        <v>999.99099999999999</v>
      </c>
      <c r="F192" s="26" t="s">
        <v>22</v>
      </c>
      <c r="G192" s="26">
        <v>1950</v>
      </c>
      <c r="H192" s="26">
        <f t="shared" si="16"/>
        <v>62</v>
      </c>
      <c r="I192" s="26">
        <v>1</v>
      </c>
      <c r="J192" s="28">
        <f t="shared" si="17"/>
        <v>3</v>
      </c>
      <c r="K192" s="26">
        <f t="shared" si="18"/>
        <v>100.3</v>
      </c>
      <c r="L192" s="26">
        <v>100.3</v>
      </c>
      <c r="M192" s="30">
        <f t="shared" si="19"/>
        <v>5</v>
      </c>
      <c r="N192" s="26"/>
      <c r="O192" s="26"/>
      <c r="P192" s="26"/>
      <c r="Q192" s="31">
        <f t="shared" ref="Q192:R249" si="21">N192*100/J192</f>
        <v>0</v>
      </c>
      <c r="R192" s="32">
        <f t="shared" si="21"/>
        <v>0</v>
      </c>
      <c r="S192" s="26">
        <v>3</v>
      </c>
      <c r="T192" s="26">
        <v>100.3</v>
      </c>
      <c r="U192" s="26">
        <v>5</v>
      </c>
    </row>
    <row r="193" spans="1:21">
      <c r="A193" s="26">
        <f t="shared" si="20"/>
        <v>187</v>
      </c>
      <c r="B193" s="25" t="s">
        <v>122</v>
      </c>
      <c r="C193" s="26" t="s">
        <v>123</v>
      </c>
      <c r="D193" s="26">
        <v>15.88</v>
      </c>
      <c r="E193" s="39">
        <f t="shared" si="14"/>
        <v>1306.924</v>
      </c>
      <c r="F193" s="26" t="s">
        <v>22</v>
      </c>
      <c r="G193" s="26">
        <v>1939</v>
      </c>
      <c r="H193" s="26">
        <f t="shared" si="16"/>
        <v>73</v>
      </c>
      <c r="I193" s="26">
        <v>1</v>
      </c>
      <c r="J193" s="28">
        <f t="shared" si="17"/>
        <v>2</v>
      </c>
      <c r="K193" s="26">
        <f t="shared" si="18"/>
        <v>82.3</v>
      </c>
      <c r="L193" s="26">
        <v>82.3</v>
      </c>
      <c r="M193" s="30">
        <f t="shared" si="19"/>
        <v>4</v>
      </c>
      <c r="N193" s="26"/>
      <c r="O193" s="26"/>
      <c r="P193" s="26"/>
      <c r="Q193" s="31">
        <f t="shared" si="21"/>
        <v>0</v>
      </c>
      <c r="R193" s="32">
        <f t="shared" si="21"/>
        <v>0</v>
      </c>
      <c r="S193" s="26">
        <v>2</v>
      </c>
      <c r="T193" s="26">
        <v>82.3</v>
      </c>
      <c r="U193" s="26">
        <v>4</v>
      </c>
    </row>
    <row r="194" spans="1:21">
      <c r="A194" s="26">
        <f t="shared" si="20"/>
        <v>188</v>
      </c>
      <c r="B194" s="25" t="s">
        <v>122</v>
      </c>
      <c r="C194" s="26" t="s">
        <v>124</v>
      </c>
      <c r="D194" s="26">
        <v>15.88</v>
      </c>
      <c r="E194" s="39">
        <f t="shared" si="14"/>
        <v>1148.124</v>
      </c>
      <c r="F194" s="26" t="s">
        <v>22</v>
      </c>
      <c r="G194" s="26">
        <v>1940</v>
      </c>
      <c r="H194" s="26">
        <f t="shared" si="16"/>
        <v>72</v>
      </c>
      <c r="I194" s="26">
        <v>1</v>
      </c>
      <c r="J194" s="28">
        <f t="shared" si="17"/>
        <v>2</v>
      </c>
      <c r="K194" s="26">
        <f t="shared" si="18"/>
        <v>72.3</v>
      </c>
      <c r="L194" s="26">
        <v>72.3</v>
      </c>
      <c r="M194" s="30">
        <f t="shared" si="19"/>
        <v>2</v>
      </c>
      <c r="N194" s="26"/>
      <c r="O194" s="26"/>
      <c r="P194" s="26"/>
      <c r="Q194" s="31">
        <f t="shared" si="21"/>
        <v>0</v>
      </c>
      <c r="R194" s="32">
        <f t="shared" si="21"/>
        <v>0</v>
      </c>
      <c r="S194" s="26">
        <v>2</v>
      </c>
      <c r="T194" s="26">
        <v>72.3</v>
      </c>
      <c r="U194" s="26">
        <v>2</v>
      </c>
    </row>
    <row r="195" spans="1:21">
      <c r="A195" s="26">
        <f t="shared" si="20"/>
        <v>189</v>
      </c>
      <c r="B195" s="25" t="s">
        <v>196</v>
      </c>
      <c r="C195" s="26">
        <v>6</v>
      </c>
      <c r="D195" s="26">
        <v>18.38</v>
      </c>
      <c r="E195" s="39">
        <f t="shared" ref="E195:E257" si="22">D195*L195</f>
        <v>4288.0540000000001</v>
      </c>
      <c r="F195" s="26" t="s">
        <v>20</v>
      </c>
      <c r="G195" s="26">
        <v>1954</v>
      </c>
      <c r="H195" s="26">
        <f t="shared" si="16"/>
        <v>58</v>
      </c>
      <c r="I195" s="26">
        <v>1</v>
      </c>
      <c r="J195" s="28">
        <f t="shared" si="17"/>
        <v>5</v>
      </c>
      <c r="K195" s="26">
        <f t="shared" si="18"/>
        <v>233.3</v>
      </c>
      <c r="L195" s="29">
        <v>233.3</v>
      </c>
      <c r="M195" s="30">
        <f t="shared" si="19"/>
        <v>15</v>
      </c>
      <c r="N195" s="26">
        <v>1</v>
      </c>
      <c r="O195" s="26">
        <v>71</v>
      </c>
      <c r="P195" s="26">
        <v>7</v>
      </c>
      <c r="Q195" s="31">
        <f t="shared" si="21"/>
        <v>20</v>
      </c>
      <c r="R195" s="32">
        <f t="shared" si="21"/>
        <v>30.432918988426916</v>
      </c>
      <c r="S195" s="26">
        <v>4</v>
      </c>
      <c r="T195" s="26">
        <v>162.30000000000001</v>
      </c>
      <c r="U195" s="26">
        <v>8</v>
      </c>
    </row>
    <row r="196" spans="1:21">
      <c r="A196" s="26">
        <f t="shared" si="20"/>
        <v>190</v>
      </c>
      <c r="B196" s="25" t="s">
        <v>196</v>
      </c>
      <c r="C196" s="26">
        <v>8</v>
      </c>
      <c r="D196" s="26">
        <v>20.93</v>
      </c>
      <c r="E196" s="39">
        <f t="shared" si="22"/>
        <v>1619.9820000000002</v>
      </c>
      <c r="F196" s="26" t="s">
        <v>20</v>
      </c>
      <c r="G196" s="26">
        <v>1954</v>
      </c>
      <c r="H196" s="26">
        <f t="shared" si="16"/>
        <v>58</v>
      </c>
      <c r="I196" s="26">
        <v>1</v>
      </c>
      <c r="J196" s="28">
        <f t="shared" si="17"/>
        <v>2</v>
      </c>
      <c r="K196" s="26">
        <f t="shared" si="18"/>
        <v>77.400000000000006</v>
      </c>
      <c r="L196" s="26">
        <v>77.400000000000006</v>
      </c>
      <c r="M196" s="30">
        <f t="shared" si="19"/>
        <v>2</v>
      </c>
      <c r="N196" s="26">
        <v>1</v>
      </c>
      <c r="O196" s="26">
        <v>19.100000000000001</v>
      </c>
      <c r="P196" s="26">
        <v>1</v>
      </c>
      <c r="Q196" s="31">
        <f t="shared" si="21"/>
        <v>50</v>
      </c>
      <c r="R196" s="32">
        <f t="shared" si="21"/>
        <v>24.677002583979331</v>
      </c>
      <c r="S196" s="26">
        <v>1</v>
      </c>
      <c r="T196" s="26">
        <v>58.300000000000004</v>
      </c>
      <c r="U196" s="26">
        <v>1</v>
      </c>
    </row>
    <row r="197" spans="1:21">
      <c r="A197" s="26">
        <f t="shared" si="20"/>
        <v>191</v>
      </c>
      <c r="B197" s="25" t="s">
        <v>196</v>
      </c>
      <c r="C197" s="26" t="s">
        <v>237</v>
      </c>
      <c r="D197" s="26">
        <v>20.93</v>
      </c>
      <c r="E197" s="39">
        <f t="shared" si="22"/>
        <v>1693.2370000000001</v>
      </c>
      <c r="F197" s="26" t="s">
        <v>20</v>
      </c>
      <c r="G197" s="26">
        <v>1954</v>
      </c>
      <c r="H197" s="26">
        <f t="shared" ref="H197:H259" si="23">2012-G197</f>
        <v>58</v>
      </c>
      <c r="I197" s="26">
        <v>1</v>
      </c>
      <c r="J197" s="28">
        <f t="shared" si="17"/>
        <v>2</v>
      </c>
      <c r="K197" s="26">
        <f t="shared" si="18"/>
        <v>80.900000000000006</v>
      </c>
      <c r="L197" s="26">
        <v>80.900000000000006</v>
      </c>
      <c r="M197" s="30">
        <f t="shared" si="19"/>
        <v>3</v>
      </c>
      <c r="N197" s="26">
        <v>2</v>
      </c>
      <c r="O197" s="26">
        <v>79.8</v>
      </c>
      <c r="P197" s="26">
        <v>3</v>
      </c>
      <c r="Q197" s="31">
        <f t="shared" si="21"/>
        <v>100</v>
      </c>
      <c r="R197" s="32">
        <f t="shared" si="21"/>
        <v>98.640296662546348</v>
      </c>
      <c r="S197" s="26">
        <v>0</v>
      </c>
      <c r="T197" s="26">
        <v>1.1000000000000085</v>
      </c>
      <c r="U197" s="26"/>
    </row>
    <row r="198" spans="1:21">
      <c r="A198" s="26">
        <f t="shared" si="20"/>
        <v>192</v>
      </c>
      <c r="B198" s="25" t="s">
        <v>196</v>
      </c>
      <c r="C198" s="26" t="s">
        <v>238</v>
      </c>
      <c r="D198" s="26">
        <v>20.93</v>
      </c>
      <c r="E198" s="39">
        <f t="shared" si="22"/>
        <v>1670.2139999999999</v>
      </c>
      <c r="F198" s="26" t="s">
        <v>20</v>
      </c>
      <c r="G198" s="26">
        <v>1954</v>
      </c>
      <c r="H198" s="26">
        <f t="shared" si="23"/>
        <v>58</v>
      </c>
      <c r="I198" s="26">
        <v>1</v>
      </c>
      <c r="J198" s="28">
        <f t="shared" si="17"/>
        <v>2</v>
      </c>
      <c r="K198" s="26">
        <f t="shared" si="18"/>
        <v>80.900000000000006</v>
      </c>
      <c r="L198" s="26">
        <v>79.8</v>
      </c>
      <c r="M198" s="30">
        <f t="shared" si="19"/>
        <v>6</v>
      </c>
      <c r="N198" s="26">
        <v>1</v>
      </c>
      <c r="O198" s="26">
        <v>41.2</v>
      </c>
      <c r="P198" s="26">
        <v>5</v>
      </c>
      <c r="Q198" s="31">
        <f t="shared" si="21"/>
        <v>50</v>
      </c>
      <c r="R198" s="32">
        <f t="shared" si="21"/>
        <v>50.927070457354752</v>
      </c>
      <c r="S198" s="26">
        <v>1</v>
      </c>
      <c r="T198" s="26">
        <v>39.700000000000003</v>
      </c>
      <c r="U198" s="26">
        <v>1</v>
      </c>
    </row>
    <row r="199" spans="1:21">
      <c r="A199" s="26">
        <f t="shared" si="20"/>
        <v>193</v>
      </c>
      <c r="B199" s="25" t="s">
        <v>49</v>
      </c>
      <c r="C199" s="26" t="s">
        <v>50</v>
      </c>
      <c r="D199" s="26">
        <v>4.3899999999999997</v>
      </c>
      <c r="E199" s="39">
        <f t="shared" si="22"/>
        <v>273.49699999999996</v>
      </c>
      <c r="F199" s="26" t="s">
        <v>20</v>
      </c>
      <c r="G199" s="26">
        <v>1960</v>
      </c>
      <c r="H199" s="26">
        <f t="shared" si="23"/>
        <v>52</v>
      </c>
      <c r="I199" s="26">
        <v>1</v>
      </c>
      <c r="J199" s="28">
        <f t="shared" ref="J199:J262" si="24">N199+S199</f>
        <v>1</v>
      </c>
      <c r="K199" s="26">
        <f t="shared" ref="K199:K262" si="25">O199+T199</f>
        <v>62.3</v>
      </c>
      <c r="L199" s="26">
        <v>62.3</v>
      </c>
      <c r="M199" s="30">
        <f t="shared" ref="M199:M262" si="26">P199+U199</f>
        <v>1</v>
      </c>
      <c r="N199" s="26"/>
      <c r="O199" s="26"/>
      <c r="P199" s="26"/>
      <c r="Q199" s="31">
        <f t="shared" si="21"/>
        <v>0</v>
      </c>
      <c r="R199" s="32">
        <f t="shared" si="21"/>
        <v>0</v>
      </c>
      <c r="S199" s="26">
        <v>1</v>
      </c>
      <c r="T199" s="26">
        <v>62.3</v>
      </c>
      <c r="U199" s="26">
        <v>1</v>
      </c>
    </row>
    <row r="200" spans="1:21">
      <c r="A200" s="26">
        <f t="shared" si="20"/>
        <v>194</v>
      </c>
      <c r="B200" s="25" t="s">
        <v>49</v>
      </c>
      <c r="C200" s="26">
        <v>332</v>
      </c>
      <c r="D200" s="26">
        <v>14.64</v>
      </c>
      <c r="E200" s="39">
        <f t="shared" si="22"/>
        <v>1885.6320000000003</v>
      </c>
      <c r="F200" s="26" t="s">
        <v>20</v>
      </c>
      <c r="G200" s="26">
        <v>1959</v>
      </c>
      <c r="H200" s="26">
        <f t="shared" si="23"/>
        <v>53</v>
      </c>
      <c r="I200" s="26">
        <v>1</v>
      </c>
      <c r="J200" s="28">
        <f t="shared" si="24"/>
        <v>4</v>
      </c>
      <c r="K200" s="26">
        <f t="shared" si="25"/>
        <v>128.80000000000001</v>
      </c>
      <c r="L200" s="26">
        <v>128.80000000000001</v>
      </c>
      <c r="M200" s="30">
        <f t="shared" si="26"/>
        <v>12</v>
      </c>
      <c r="N200" s="26">
        <v>4</v>
      </c>
      <c r="O200" s="26">
        <v>128.80000000000001</v>
      </c>
      <c r="P200" s="26">
        <v>12</v>
      </c>
      <c r="Q200" s="31">
        <f t="shared" si="21"/>
        <v>100</v>
      </c>
      <c r="R200" s="32">
        <f t="shared" si="21"/>
        <v>100</v>
      </c>
      <c r="S200" s="26">
        <v>0</v>
      </c>
      <c r="T200" s="26">
        <v>0</v>
      </c>
      <c r="U200" s="26"/>
    </row>
    <row r="201" spans="1:21">
      <c r="A201" s="26">
        <f t="shared" si="20"/>
        <v>195</v>
      </c>
      <c r="B201" s="25" t="s">
        <v>49</v>
      </c>
      <c r="C201" s="26">
        <v>340</v>
      </c>
      <c r="D201" s="26">
        <v>14.64</v>
      </c>
      <c r="E201" s="39">
        <f t="shared" si="22"/>
        <v>1954.44</v>
      </c>
      <c r="F201" s="26" t="s">
        <v>20</v>
      </c>
      <c r="G201" s="26">
        <v>1959</v>
      </c>
      <c r="H201" s="26">
        <f t="shared" si="23"/>
        <v>53</v>
      </c>
      <c r="I201" s="27">
        <v>1</v>
      </c>
      <c r="J201" s="28">
        <f t="shared" si="24"/>
        <v>3</v>
      </c>
      <c r="K201" s="26">
        <f t="shared" si="25"/>
        <v>133.5</v>
      </c>
      <c r="L201" s="26">
        <v>133.5</v>
      </c>
      <c r="M201" s="30">
        <f t="shared" si="26"/>
        <v>10</v>
      </c>
      <c r="N201" s="28">
        <v>1</v>
      </c>
      <c r="O201" s="26">
        <v>37.4</v>
      </c>
      <c r="P201" s="30">
        <v>2</v>
      </c>
      <c r="Q201" s="31">
        <f t="shared" si="21"/>
        <v>33.333333333333336</v>
      </c>
      <c r="R201" s="32">
        <f t="shared" si="21"/>
        <v>28.014981273408239</v>
      </c>
      <c r="S201" s="28">
        <v>2</v>
      </c>
      <c r="T201" s="26">
        <v>96.1</v>
      </c>
      <c r="U201" s="30">
        <v>8</v>
      </c>
    </row>
    <row r="202" spans="1:21">
      <c r="A202" s="26">
        <f t="shared" ref="A202:A265" si="27">A201+1</f>
        <v>196</v>
      </c>
      <c r="B202" s="25" t="s">
        <v>49</v>
      </c>
      <c r="C202" s="26">
        <v>346</v>
      </c>
      <c r="D202" s="26">
        <v>14.64</v>
      </c>
      <c r="E202" s="39">
        <f t="shared" si="22"/>
        <v>1976.4</v>
      </c>
      <c r="F202" s="26" t="s">
        <v>20</v>
      </c>
      <c r="G202" s="26">
        <v>1958</v>
      </c>
      <c r="H202" s="26">
        <f t="shared" si="23"/>
        <v>54</v>
      </c>
      <c r="I202" s="26">
        <v>1</v>
      </c>
      <c r="J202" s="28">
        <f t="shared" si="24"/>
        <v>3</v>
      </c>
      <c r="K202" s="26">
        <f t="shared" si="25"/>
        <v>135</v>
      </c>
      <c r="L202" s="26">
        <v>135</v>
      </c>
      <c r="M202" s="30">
        <f t="shared" si="26"/>
        <v>8</v>
      </c>
      <c r="N202" s="26"/>
      <c r="O202" s="26"/>
      <c r="P202" s="26"/>
      <c r="Q202" s="31">
        <f t="shared" si="21"/>
        <v>0</v>
      </c>
      <c r="R202" s="32">
        <f t="shared" si="21"/>
        <v>0</v>
      </c>
      <c r="S202" s="26">
        <v>3</v>
      </c>
      <c r="T202" s="26">
        <v>135</v>
      </c>
      <c r="U202" s="26">
        <v>8</v>
      </c>
    </row>
    <row r="203" spans="1:21">
      <c r="A203" s="26">
        <f t="shared" si="27"/>
        <v>197</v>
      </c>
      <c r="B203" s="25" t="s">
        <v>27</v>
      </c>
      <c r="C203" s="26">
        <v>66</v>
      </c>
      <c r="D203" s="26">
        <v>14.44</v>
      </c>
      <c r="E203" s="39">
        <f t="shared" si="22"/>
        <v>333.56400000000002</v>
      </c>
      <c r="F203" s="26" t="s">
        <v>22</v>
      </c>
      <c r="G203" s="26">
        <v>1932</v>
      </c>
      <c r="H203" s="26">
        <f t="shared" si="23"/>
        <v>80</v>
      </c>
      <c r="I203" s="26">
        <v>1</v>
      </c>
      <c r="J203" s="28">
        <f t="shared" si="24"/>
        <v>1</v>
      </c>
      <c r="K203" s="26">
        <f t="shared" si="25"/>
        <v>23.1</v>
      </c>
      <c r="L203" s="26">
        <v>23.1</v>
      </c>
      <c r="M203" s="30">
        <f t="shared" si="26"/>
        <v>4</v>
      </c>
      <c r="N203" s="26">
        <v>1</v>
      </c>
      <c r="O203" s="26">
        <v>23.1</v>
      </c>
      <c r="P203" s="26">
        <v>4</v>
      </c>
      <c r="Q203" s="31">
        <f t="shared" si="21"/>
        <v>100</v>
      </c>
      <c r="R203" s="32">
        <f t="shared" si="21"/>
        <v>100</v>
      </c>
      <c r="S203" s="26">
        <v>0</v>
      </c>
      <c r="T203" s="26">
        <v>0</v>
      </c>
      <c r="U203" s="26">
        <v>0</v>
      </c>
    </row>
    <row r="204" spans="1:21">
      <c r="A204" s="26">
        <f t="shared" si="27"/>
        <v>198</v>
      </c>
      <c r="B204" s="25" t="s">
        <v>27</v>
      </c>
      <c r="C204" s="26">
        <v>7</v>
      </c>
      <c r="D204" s="26">
        <v>14.44</v>
      </c>
      <c r="E204" s="39">
        <f t="shared" si="22"/>
        <v>960.26</v>
      </c>
      <c r="F204" s="26" t="s">
        <v>20</v>
      </c>
      <c r="G204" s="26">
        <v>1995</v>
      </c>
      <c r="H204" s="26">
        <f t="shared" si="23"/>
        <v>17</v>
      </c>
      <c r="I204" s="26">
        <v>1</v>
      </c>
      <c r="J204" s="28">
        <f t="shared" si="24"/>
        <v>1</v>
      </c>
      <c r="K204" s="26">
        <f t="shared" si="25"/>
        <v>66.5</v>
      </c>
      <c r="L204" s="26">
        <v>66.5</v>
      </c>
      <c r="M204" s="30">
        <f t="shared" si="26"/>
        <v>4</v>
      </c>
      <c r="N204" s="26"/>
      <c r="O204" s="26"/>
      <c r="P204" s="26"/>
      <c r="Q204" s="31">
        <f t="shared" si="21"/>
        <v>0</v>
      </c>
      <c r="R204" s="32">
        <f t="shared" si="21"/>
        <v>0</v>
      </c>
      <c r="S204" s="26">
        <v>1</v>
      </c>
      <c r="T204" s="26">
        <v>66.5</v>
      </c>
      <c r="U204" s="26">
        <v>4</v>
      </c>
    </row>
    <row r="205" spans="1:21">
      <c r="A205" s="26">
        <f t="shared" si="27"/>
        <v>199</v>
      </c>
      <c r="B205" s="25" t="s">
        <v>27</v>
      </c>
      <c r="C205" s="26">
        <v>2</v>
      </c>
      <c r="D205" s="26">
        <v>14.44</v>
      </c>
      <c r="E205" s="39">
        <f t="shared" si="22"/>
        <v>717.66800000000001</v>
      </c>
      <c r="F205" s="26" t="s">
        <v>20</v>
      </c>
      <c r="G205" s="26">
        <v>1959</v>
      </c>
      <c r="H205" s="26">
        <f t="shared" si="23"/>
        <v>53</v>
      </c>
      <c r="I205" s="26">
        <v>1</v>
      </c>
      <c r="J205" s="28">
        <f t="shared" si="24"/>
        <v>1</v>
      </c>
      <c r="K205" s="26">
        <f t="shared" si="25"/>
        <v>49.7</v>
      </c>
      <c r="L205" s="26">
        <v>49.7</v>
      </c>
      <c r="M205" s="30">
        <f t="shared" si="26"/>
        <v>3</v>
      </c>
      <c r="N205" s="26"/>
      <c r="O205" s="26"/>
      <c r="P205" s="26"/>
      <c r="Q205" s="31">
        <f t="shared" si="21"/>
        <v>0</v>
      </c>
      <c r="R205" s="32">
        <f t="shared" si="21"/>
        <v>0</v>
      </c>
      <c r="S205" s="26">
        <v>1</v>
      </c>
      <c r="T205" s="26">
        <v>49.7</v>
      </c>
      <c r="U205" s="26">
        <v>3</v>
      </c>
    </row>
    <row r="206" spans="1:21">
      <c r="A206" s="26">
        <f t="shared" si="27"/>
        <v>200</v>
      </c>
      <c r="B206" s="25" t="s">
        <v>27</v>
      </c>
      <c r="C206" s="26">
        <v>65</v>
      </c>
      <c r="D206" s="26">
        <v>15.88</v>
      </c>
      <c r="E206" s="39">
        <f t="shared" si="22"/>
        <v>419.23199999999997</v>
      </c>
      <c r="F206" s="26" t="s">
        <v>22</v>
      </c>
      <c r="G206" s="26">
        <v>1933</v>
      </c>
      <c r="H206" s="26">
        <f t="shared" si="23"/>
        <v>79</v>
      </c>
      <c r="I206" s="26">
        <v>1</v>
      </c>
      <c r="J206" s="28">
        <f t="shared" si="24"/>
        <v>1</v>
      </c>
      <c r="K206" s="26">
        <f t="shared" si="25"/>
        <v>26.4</v>
      </c>
      <c r="L206" s="26">
        <v>26.4</v>
      </c>
      <c r="M206" s="30">
        <f t="shared" si="26"/>
        <v>6</v>
      </c>
      <c r="N206" s="26"/>
      <c r="O206" s="26"/>
      <c r="P206" s="26"/>
      <c r="Q206" s="31">
        <f t="shared" si="21"/>
        <v>0</v>
      </c>
      <c r="R206" s="32">
        <f t="shared" si="21"/>
        <v>0</v>
      </c>
      <c r="S206" s="26">
        <v>1</v>
      </c>
      <c r="T206" s="26">
        <v>26.4</v>
      </c>
      <c r="U206" s="26">
        <v>6</v>
      </c>
    </row>
    <row r="207" spans="1:21">
      <c r="A207" s="26">
        <f t="shared" si="27"/>
        <v>201</v>
      </c>
      <c r="B207" s="25" t="s">
        <v>27</v>
      </c>
      <c r="C207" s="26">
        <v>110</v>
      </c>
      <c r="D207" s="26">
        <v>20.93</v>
      </c>
      <c r="E207" s="39">
        <f t="shared" si="22"/>
        <v>778.596</v>
      </c>
      <c r="F207" s="26" t="s">
        <v>32</v>
      </c>
      <c r="G207" s="26">
        <v>1963</v>
      </c>
      <c r="H207" s="26">
        <f t="shared" si="23"/>
        <v>49</v>
      </c>
      <c r="I207" s="26">
        <v>1</v>
      </c>
      <c r="J207" s="28">
        <f t="shared" si="24"/>
        <v>1</v>
      </c>
      <c r="K207" s="26">
        <f t="shared" si="25"/>
        <v>37.200000000000003</v>
      </c>
      <c r="L207" s="26">
        <v>37.200000000000003</v>
      </c>
      <c r="M207" s="30">
        <f t="shared" si="26"/>
        <v>3</v>
      </c>
      <c r="N207" s="26"/>
      <c r="O207" s="26"/>
      <c r="P207" s="26"/>
      <c r="Q207" s="31">
        <f t="shared" si="21"/>
        <v>0</v>
      </c>
      <c r="R207" s="32">
        <f t="shared" si="21"/>
        <v>0</v>
      </c>
      <c r="S207" s="26">
        <v>1</v>
      </c>
      <c r="T207" s="26">
        <v>37.200000000000003</v>
      </c>
      <c r="U207" s="26">
        <v>3</v>
      </c>
    </row>
    <row r="208" spans="1:21">
      <c r="A208" s="26">
        <f t="shared" si="27"/>
        <v>202</v>
      </c>
      <c r="B208" s="25" t="s">
        <v>27</v>
      </c>
      <c r="C208" s="26">
        <v>79</v>
      </c>
      <c r="D208" s="26">
        <v>20.93</v>
      </c>
      <c r="E208" s="39">
        <f t="shared" si="22"/>
        <v>2013.4660000000001</v>
      </c>
      <c r="F208" s="26" t="s">
        <v>22</v>
      </c>
      <c r="G208" s="26">
        <v>1933</v>
      </c>
      <c r="H208" s="26">
        <f t="shared" si="23"/>
        <v>79</v>
      </c>
      <c r="I208" s="26">
        <v>1</v>
      </c>
      <c r="J208" s="28">
        <f t="shared" si="24"/>
        <v>3</v>
      </c>
      <c r="K208" s="26">
        <f t="shared" si="25"/>
        <v>96.2</v>
      </c>
      <c r="L208" s="26">
        <v>96.2</v>
      </c>
      <c r="M208" s="30">
        <f t="shared" si="26"/>
        <v>12</v>
      </c>
      <c r="N208" s="26"/>
      <c r="O208" s="26"/>
      <c r="P208" s="26"/>
      <c r="Q208" s="31">
        <f t="shared" si="21"/>
        <v>0</v>
      </c>
      <c r="R208" s="32">
        <f t="shared" si="21"/>
        <v>0</v>
      </c>
      <c r="S208" s="26">
        <v>3</v>
      </c>
      <c r="T208" s="26">
        <v>96.2</v>
      </c>
      <c r="U208" s="26">
        <v>12</v>
      </c>
    </row>
    <row r="209" spans="1:21">
      <c r="A209" s="26">
        <f t="shared" si="27"/>
        <v>203</v>
      </c>
      <c r="B209" s="25" t="s">
        <v>126</v>
      </c>
      <c r="C209" s="26" t="s">
        <v>63</v>
      </c>
      <c r="D209" s="26" t="s">
        <v>174</v>
      </c>
      <c r="E209" s="39">
        <f t="shared" si="22"/>
        <v>142.45000000000002</v>
      </c>
      <c r="F209" s="26" t="s">
        <v>32</v>
      </c>
      <c r="G209" s="26">
        <v>1961</v>
      </c>
      <c r="H209" s="26">
        <f t="shared" si="23"/>
        <v>51</v>
      </c>
      <c r="I209" s="26">
        <v>1</v>
      </c>
      <c r="J209" s="28">
        <f t="shared" si="24"/>
        <v>1</v>
      </c>
      <c r="K209" s="26">
        <f t="shared" si="25"/>
        <v>37</v>
      </c>
      <c r="L209" s="26">
        <v>37</v>
      </c>
      <c r="M209" s="30">
        <f t="shared" si="26"/>
        <v>3</v>
      </c>
      <c r="N209" s="26"/>
      <c r="O209" s="26"/>
      <c r="P209" s="26"/>
      <c r="Q209" s="31">
        <f t="shared" si="21"/>
        <v>0</v>
      </c>
      <c r="R209" s="32">
        <f t="shared" si="21"/>
        <v>0</v>
      </c>
      <c r="S209" s="26">
        <v>1</v>
      </c>
      <c r="T209" s="26">
        <v>37</v>
      </c>
      <c r="U209" s="26">
        <v>3</v>
      </c>
    </row>
    <row r="210" spans="1:21">
      <c r="A210" s="26">
        <f t="shared" si="27"/>
        <v>204</v>
      </c>
      <c r="B210" s="25" t="s">
        <v>126</v>
      </c>
      <c r="C210" s="26" t="s">
        <v>99</v>
      </c>
      <c r="D210" s="26" t="s">
        <v>174</v>
      </c>
      <c r="E210" s="39">
        <f t="shared" si="22"/>
        <v>147.45499999999998</v>
      </c>
      <c r="F210" s="26" t="s">
        <v>32</v>
      </c>
      <c r="G210" s="26">
        <v>1965</v>
      </c>
      <c r="H210" s="26">
        <f t="shared" si="23"/>
        <v>47</v>
      </c>
      <c r="I210" s="26">
        <v>1</v>
      </c>
      <c r="J210" s="28">
        <f t="shared" si="24"/>
        <v>1</v>
      </c>
      <c r="K210" s="26">
        <f t="shared" si="25"/>
        <v>38.299999999999997</v>
      </c>
      <c r="L210" s="26">
        <v>38.299999999999997</v>
      </c>
      <c r="M210" s="30">
        <f t="shared" si="26"/>
        <v>3</v>
      </c>
      <c r="N210" s="26">
        <v>1</v>
      </c>
      <c r="O210" s="26">
        <v>38.299999999999997</v>
      </c>
      <c r="P210" s="26">
        <v>1</v>
      </c>
      <c r="Q210" s="31">
        <f t="shared" si="21"/>
        <v>100</v>
      </c>
      <c r="R210" s="32">
        <f t="shared" si="21"/>
        <v>100</v>
      </c>
      <c r="S210" s="26">
        <v>0</v>
      </c>
      <c r="T210" s="26">
        <v>0</v>
      </c>
      <c r="U210" s="26">
        <v>2</v>
      </c>
    </row>
    <row r="211" spans="1:21">
      <c r="A211" s="26">
        <f t="shared" si="27"/>
        <v>205</v>
      </c>
      <c r="B211" s="25" t="s">
        <v>126</v>
      </c>
      <c r="C211" s="26" t="s">
        <v>76</v>
      </c>
      <c r="D211" s="26" t="s">
        <v>174</v>
      </c>
      <c r="E211" s="39">
        <f t="shared" si="22"/>
        <v>243.70499999999998</v>
      </c>
      <c r="F211" s="26" t="s">
        <v>32</v>
      </c>
      <c r="G211" s="26">
        <v>1964</v>
      </c>
      <c r="H211" s="26">
        <f t="shared" si="23"/>
        <v>48</v>
      </c>
      <c r="I211" s="26">
        <v>1</v>
      </c>
      <c r="J211" s="28">
        <f t="shared" si="24"/>
        <v>1</v>
      </c>
      <c r="K211" s="26">
        <f t="shared" si="25"/>
        <v>63.3</v>
      </c>
      <c r="L211" s="26">
        <v>63.3</v>
      </c>
      <c r="M211" s="30">
        <f t="shared" si="26"/>
        <v>1</v>
      </c>
      <c r="N211" s="26">
        <v>1</v>
      </c>
      <c r="O211" s="26">
        <v>63.3</v>
      </c>
      <c r="P211" s="26">
        <v>1</v>
      </c>
      <c r="Q211" s="31">
        <f t="shared" si="21"/>
        <v>100</v>
      </c>
      <c r="R211" s="32">
        <f t="shared" si="21"/>
        <v>100</v>
      </c>
      <c r="S211" s="26">
        <v>0</v>
      </c>
      <c r="T211" s="26">
        <v>0</v>
      </c>
      <c r="U211" s="26">
        <v>0</v>
      </c>
    </row>
    <row r="212" spans="1:21">
      <c r="A212" s="26">
        <f t="shared" si="27"/>
        <v>206</v>
      </c>
      <c r="B212" s="25" t="s">
        <v>126</v>
      </c>
      <c r="C212" s="26" t="s">
        <v>64</v>
      </c>
      <c r="D212" s="26" t="s">
        <v>174</v>
      </c>
      <c r="E212" s="39">
        <f t="shared" si="22"/>
        <v>143.22000000000003</v>
      </c>
      <c r="F212" s="26" t="s">
        <v>32</v>
      </c>
      <c r="G212" s="26">
        <v>1970</v>
      </c>
      <c r="H212" s="26">
        <f t="shared" si="23"/>
        <v>42</v>
      </c>
      <c r="I212" s="26">
        <v>1</v>
      </c>
      <c r="J212" s="28">
        <f t="shared" si="24"/>
        <v>1</v>
      </c>
      <c r="K212" s="26">
        <f t="shared" si="25"/>
        <v>37.200000000000003</v>
      </c>
      <c r="L212" s="26">
        <v>37.200000000000003</v>
      </c>
      <c r="M212" s="30">
        <f t="shared" si="26"/>
        <v>3</v>
      </c>
      <c r="N212" s="26"/>
      <c r="O212" s="26"/>
      <c r="P212" s="26"/>
      <c r="Q212" s="31">
        <f t="shared" si="21"/>
        <v>0</v>
      </c>
      <c r="R212" s="32">
        <f t="shared" si="21"/>
        <v>0</v>
      </c>
      <c r="S212" s="26">
        <v>1</v>
      </c>
      <c r="T212" s="26">
        <v>37.200000000000003</v>
      </c>
      <c r="U212" s="26">
        <v>3</v>
      </c>
    </row>
    <row r="213" spans="1:21">
      <c r="A213" s="26">
        <f t="shared" si="27"/>
        <v>207</v>
      </c>
      <c r="B213" s="25" t="s">
        <v>126</v>
      </c>
      <c r="C213" s="26" t="s">
        <v>127</v>
      </c>
      <c r="D213" s="26" t="s">
        <v>174</v>
      </c>
      <c r="E213" s="39">
        <f t="shared" si="22"/>
        <v>251.79000000000002</v>
      </c>
      <c r="F213" s="26" t="s">
        <v>32</v>
      </c>
      <c r="G213" s="26">
        <v>1970</v>
      </c>
      <c r="H213" s="26">
        <f t="shared" si="23"/>
        <v>42</v>
      </c>
      <c r="I213" s="26">
        <v>1</v>
      </c>
      <c r="J213" s="28">
        <f t="shared" si="24"/>
        <v>1</v>
      </c>
      <c r="K213" s="26">
        <f t="shared" si="25"/>
        <v>65.400000000000006</v>
      </c>
      <c r="L213" s="26">
        <v>65.400000000000006</v>
      </c>
      <c r="M213" s="30">
        <f t="shared" si="26"/>
        <v>5</v>
      </c>
      <c r="N213" s="26"/>
      <c r="O213" s="26"/>
      <c r="P213" s="26"/>
      <c r="Q213" s="31">
        <f t="shared" si="21"/>
        <v>0</v>
      </c>
      <c r="R213" s="32">
        <f t="shared" si="21"/>
        <v>0</v>
      </c>
      <c r="S213" s="26">
        <v>1</v>
      </c>
      <c r="T213" s="26">
        <v>65.400000000000006</v>
      </c>
      <c r="U213" s="26">
        <v>5</v>
      </c>
    </row>
    <row r="214" spans="1:21">
      <c r="A214" s="26">
        <f t="shared" si="27"/>
        <v>208</v>
      </c>
      <c r="B214" s="25" t="s">
        <v>204</v>
      </c>
      <c r="C214" s="26">
        <v>20</v>
      </c>
      <c r="D214" s="26">
        <v>18.420000000000002</v>
      </c>
      <c r="E214" s="39">
        <f t="shared" si="22"/>
        <v>2982.1980000000003</v>
      </c>
      <c r="F214" s="26" t="s">
        <v>20</v>
      </c>
      <c r="G214" s="26">
        <v>1959</v>
      </c>
      <c r="H214" s="26">
        <f t="shared" si="23"/>
        <v>53</v>
      </c>
      <c r="I214" s="26">
        <v>2</v>
      </c>
      <c r="J214" s="28">
        <f t="shared" si="24"/>
        <v>6</v>
      </c>
      <c r="K214" s="26">
        <f t="shared" si="25"/>
        <v>192.1</v>
      </c>
      <c r="L214" s="29">
        <v>161.9</v>
      </c>
      <c r="M214" s="30">
        <f t="shared" si="26"/>
        <v>14</v>
      </c>
      <c r="N214" s="26">
        <v>1</v>
      </c>
      <c r="O214" s="26">
        <v>28.4</v>
      </c>
      <c r="P214" s="26">
        <v>6</v>
      </c>
      <c r="Q214" s="31">
        <f t="shared" si="21"/>
        <v>16.666666666666668</v>
      </c>
      <c r="R214" s="32">
        <f t="shared" si="21"/>
        <v>14.78396668401874</v>
      </c>
      <c r="S214" s="26">
        <v>5</v>
      </c>
      <c r="T214" s="26">
        <v>163.69999999999999</v>
      </c>
      <c r="U214" s="26">
        <v>8</v>
      </c>
    </row>
    <row r="215" spans="1:21">
      <c r="A215" s="26">
        <f t="shared" si="27"/>
        <v>209</v>
      </c>
      <c r="B215" s="25" t="s">
        <v>192</v>
      </c>
      <c r="C215" s="26">
        <v>13</v>
      </c>
      <c r="D215" s="26">
        <v>16.260000000000002</v>
      </c>
      <c r="E215" s="39">
        <f t="shared" si="22"/>
        <v>1705.6740000000002</v>
      </c>
      <c r="F215" s="26" t="s">
        <v>32</v>
      </c>
      <c r="G215" s="26">
        <v>1949</v>
      </c>
      <c r="H215" s="26">
        <f t="shared" si="23"/>
        <v>63</v>
      </c>
      <c r="I215" s="26">
        <v>1</v>
      </c>
      <c r="J215" s="28">
        <f t="shared" si="24"/>
        <v>3</v>
      </c>
      <c r="K215" s="26">
        <f t="shared" si="25"/>
        <v>104.9</v>
      </c>
      <c r="L215" s="26">
        <v>104.9</v>
      </c>
      <c r="M215" s="30">
        <f t="shared" si="26"/>
        <v>8</v>
      </c>
      <c r="N215" s="26"/>
      <c r="O215" s="26"/>
      <c r="P215" s="26"/>
      <c r="Q215" s="31">
        <f t="shared" si="21"/>
        <v>0</v>
      </c>
      <c r="R215" s="32">
        <f t="shared" si="21"/>
        <v>0</v>
      </c>
      <c r="S215" s="26">
        <v>3</v>
      </c>
      <c r="T215" s="26">
        <v>104.9</v>
      </c>
      <c r="U215" s="26">
        <v>8</v>
      </c>
    </row>
    <row r="216" spans="1:21">
      <c r="A216" s="26">
        <f t="shared" si="27"/>
        <v>210</v>
      </c>
      <c r="B216" s="25" t="s">
        <v>192</v>
      </c>
      <c r="C216" s="26">
        <v>1</v>
      </c>
      <c r="D216" s="26">
        <v>20.93</v>
      </c>
      <c r="E216" s="39">
        <f t="shared" si="22"/>
        <v>2139.0459999999998</v>
      </c>
      <c r="F216" s="26" t="s">
        <v>22</v>
      </c>
      <c r="G216" s="26">
        <v>1934</v>
      </c>
      <c r="H216" s="26">
        <f t="shared" si="23"/>
        <v>78</v>
      </c>
      <c r="I216" s="26">
        <v>1</v>
      </c>
      <c r="J216" s="28">
        <f t="shared" si="24"/>
        <v>2</v>
      </c>
      <c r="K216" s="26">
        <f t="shared" si="25"/>
        <v>102.2</v>
      </c>
      <c r="L216" s="26">
        <v>102.2</v>
      </c>
      <c r="M216" s="30">
        <f t="shared" si="26"/>
        <v>6</v>
      </c>
      <c r="N216" s="26">
        <v>1</v>
      </c>
      <c r="O216" s="26">
        <v>51.2</v>
      </c>
      <c r="P216" s="26">
        <v>3</v>
      </c>
      <c r="Q216" s="31">
        <f t="shared" si="21"/>
        <v>50</v>
      </c>
      <c r="R216" s="32">
        <f t="shared" si="21"/>
        <v>50.097847358121328</v>
      </c>
      <c r="S216" s="26">
        <v>1</v>
      </c>
      <c r="T216" s="26">
        <v>51</v>
      </c>
      <c r="U216" s="26">
        <v>3</v>
      </c>
    </row>
    <row r="217" spans="1:21">
      <c r="A217" s="26">
        <f t="shared" si="27"/>
        <v>211</v>
      </c>
      <c r="B217" s="25" t="s">
        <v>192</v>
      </c>
      <c r="C217" s="26">
        <v>11</v>
      </c>
      <c r="D217" s="26">
        <v>16.260000000000002</v>
      </c>
      <c r="E217" s="39">
        <f t="shared" si="22"/>
        <v>1944.6960000000001</v>
      </c>
      <c r="F217" s="26" t="s">
        <v>22</v>
      </c>
      <c r="G217" s="26">
        <v>1958</v>
      </c>
      <c r="H217" s="26">
        <f t="shared" si="23"/>
        <v>54</v>
      </c>
      <c r="I217" s="26">
        <v>1</v>
      </c>
      <c r="J217" s="28">
        <f t="shared" si="24"/>
        <v>5</v>
      </c>
      <c r="K217" s="26">
        <f t="shared" si="25"/>
        <v>119.6</v>
      </c>
      <c r="L217" s="26">
        <v>119.6</v>
      </c>
      <c r="M217" s="30">
        <f t="shared" si="26"/>
        <v>12</v>
      </c>
      <c r="N217" s="26"/>
      <c r="O217" s="26"/>
      <c r="P217" s="26"/>
      <c r="Q217" s="31">
        <f t="shared" si="21"/>
        <v>0</v>
      </c>
      <c r="R217" s="32">
        <f t="shared" si="21"/>
        <v>0</v>
      </c>
      <c r="S217" s="26">
        <v>5</v>
      </c>
      <c r="T217" s="26">
        <v>119.6</v>
      </c>
      <c r="U217" s="26">
        <v>12</v>
      </c>
    </row>
    <row r="218" spans="1:21">
      <c r="A218" s="26">
        <f t="shared" si="27"/>
        <v>212</v>
      </c>
      <c r="B218" s="25" t="s">
        <v>243</v>
      </c>
      <c r="C218" s="51" t="s">
        <v>241</v>
      </c>
      <c r="D218" s="26">
        <v>20.93</v>
      </c>
      <c r="E218" s="39">
        <f t="shared" si="22"/>
        <v>1772.771</v>
      </c>
      <c r="F218" s="26" t="s">
        <v>32</v>
      </c>
      <c r="G218" s="26">
        <v>1967</v>
      </c>
      <c r="H218" s="26">
        <f t="shared" si="23"/>
        <v>45</v>
      </c>
      <c r="I218" s="27">
        <v>1</v>
      </c>
      <c r="J218" s="28">
        <f t="shared" si="24"/>
        <v>2</v>
      </c>
      <c r="K218" s="26">
        <f t="shared" si="25"/>
        <v>84.7</v>
      </c>
      <c r="L218" s="26">
        <v>84.7</v>
      </c>
      <c r="M218" s="30">
        <f t="shared" si="26"/>
        <v>3</v>
      </c>
      <c r="N218" s="28">
        <v>1</v>
      </c>
      <c r="O218" s="26">
        <v>42.4</v>
      </c>
      <c r="P218" s="30">
        <v>1</v>
      </c>
      <c r="Q218" s="31">
        <f t="shared" si="21"/>
        <v>50</v>
      </c>
      <c r="R218" s="32">
        <f t="shared" si="21"/>
        <v>50.059031877213691</v>
      </c>
      <c r="S218" s="28">
        <v>1</v>
      </c>
      <c r="T218" s="26">
        <v>42.300000000000004</v>
      </c>
      <c r="U218" s="30">
        <v>2</v>
      </c>
    </row>
    <row r="219" spans="1:21">
      <c r="A219" s="26">
        <f t="shared" si="27"/>
        <v>213</v>
      </c>
      <c r="B219" s="25" t="s">
        <v>51</v>
      </c>
      <c r="C219" s="26" t="s">
        <v>52</v>
      </c>
      <c r="D219" s="26">
        <v>17.690000000000001</v>
      </c>
      <c r="E219" s="39">
        <f t="shared" si="22"/>
        <v>6225.1109999999999</v>
      </c>
      <c r="F219" s="26" t="s">
        <v>20</v>
      </c>
      <c r="G219" s="26">
        <v>1959</v>
      </c>
      <c r="H219" s="26">
        <f t="shared" si="23"/>
        <v>53</v>
      </c>
      <c r="I219" s="26">
        <v>2</v>
      </c>
      <c r="J219" s="28">
        <f t="shared" si="24"/>
        <v>16</v>
      </c>
      <c r="K219" s="26">
        <f t="shared" si="25"/>
        <v>462.3</v>
      </c>
      <c r="L219" s="26">
        <v>351.9</v>
      </c>
      <c r="M219" s="30">
        <f t="shared" si="26"/>
        <v>34</v>
      </c>
      <c r="N219" s="26"/>
      <c r="O219" s="26"/>
      <c r="P219" s="26"/>
      <c r="Q219" s="31">
        <f t="shared" si="21"/>
        <v>0</v>
      </c>
      <c r="R219" s="32">
        <f t="shared" si="21"/>
        <v>0</v>
      </c>
      <c r="S219" s="26">
        <v>16</v>
      </c>
      <c r="T219" s="26">
        <v>462.3</v>
      </c>
      <c r="U219" s="26">
        <v>34</v>
      </c>
    </row>
    <row r="220" spans="1:21">
      <c r="A220" s="26">
        <f t="shared" si="27"/>
        <v>214</v>
      </c>
      <c r="B220" s="25" t="s">
        <v>51</v>
      </c>
      <c r="C220" s="26" t="s">
        <v>53</v>
      </c>
      <c r="D220" s="26">
        <v>15.88</v>
      </c>
      <c r="E220" s="39">
        <f t="shared" si="22"/>
        <v>970.26800000000003</v>
      </c>
      <c r="F220" s="26" t="s">
        <v>20</v>
      </c>
      <c r="G220" s="26">
        <v>1952</v>
      </c>
      <c r="H220" s="26">
        <f t="shared" si="23"/>
        <v>60</v>
      </c>
      <c r="I220" s="26">
        <v>1</v>
      </c>
      <c r="J220" s="28">
        <f t="shared" si="24"/>
        <v>2</v>
      </c>
      <c r="K220" s="26">
        <f t="shared" si="25"/>
        <v>61.1</v>
      </c>
      <c r="L220" s="26">
        <v>61.1</v>
      </c>
      <c r="M220" s="30">
        <f t="shared" si="26"/>
        <v>4</v>
      </c>
      <c r="N220" s="26"/>
      <c r="O220" s="26"/>
      <c r="P220" s="26"/>
      <c r="Q220" s="31">
        <f t="shared" si="21"/>
        <v>0</v>
      </c>
      <c r="R220" s="32">
        <f t="shared" si="21"/>
        <v>0</v>
      </c>
      <c r="S220" s="26">
        <v>2</v>
      </c>
      <c r="T220" s="26">
        <v>61.1</v>
      </c>
      <c r="U220" s="26">
        <v>4</v>
      </c>
    </row>
    <row r="221" spans="1:21">
      <c r="A221" s="26">
        <f t="shared" si="27"/>
        <v>215</v>
      </c>
      <c r="B221" s="25" t="s">
        <v>51</v>
      </c>
      <c r="C221" s="26" t="s">
        <v>54</v>
      </c>
      <c r="D221" s="26">
        <v>12.34</v>
      </c>
      <c r="E221" s="39">
        <f t="shared" si="22"/>
        <v>807.03600000000006</v>
      </c>
      <c r="F221" s="26" t="s">
        <v>20</v>
      </c>
      <c r="G221" s="26">
        <v>1952</v>
      </c>
      <c r="H221" s="26">
        <f t="shared" si="23"/>
        <v>60</v>
      </c>
      <c r="I221" s="26">
        <v>1</v>
      </c>
      <c r="J221" s="28">
        <f t="shared" si="24"/>
        <v>2</v>
      </c>
      <c r="K221" s="26">
        <f t="shared" si="25"/>
        <v>65.400000000000006</v>
      </c>
      <c r="L221" s="26">
        <v>65.400000000000006</v>
      </c>
      <c r="M221" s="30">
        <f t="shared" si="26"/>
        <v>7</v>
      </c>
      <c r="N221" s="26"/>
      <c r="O221" s="26"/>
      <c r="P221" s="26"/>
      <c r="Q221" s="31">
        <f t="shared" si="21"/>
        <v>0</v>
      </c>
      <c r="R221" s="32">
        <f t="shared" si="21"/>
        <v>0</v>
      </c>
      <c r="S221" s="26">
        <v>2</v>
      </c>
      <c r="T221" s="26">
        <v>65.400000000000006</v>
      </c>
      <c r="U221" s="26">
        <v>7</v>
      </c>
    </row>
    <row r="222" spans="1:21">
      <c r="A222" s="26">
        <f t="shared" si="27"/>
        <v>216</v>
      </c>
      <c r="B222" s="25" t="s">
        <v>51</v>
      </c>
      <c r="C222" s="26" t="s">
        <v>186</v>
      </c>
      <c r="D222" s="26" t="s">
        <v>167</v>
      </c>
      <c r="E222" s="39">
        <f t="shared" si="22"/>
        <v>558.75599999999997</v>
      </c>
      <c r="F222" s="26" t="s">
        <v>20</v>
      </c>
      <c r="G222" s="26">
        <v>1952</v>
      </c>
      <c r="H222" s="26">
        <f t="shared" si="23"/>
        <v>60</v>
      </c>
      <c r="I222" s="26">
        <v>1</v>
      </c>
      <c r="J222" s="28">
        <f t="shared" si="24"/>
        <v>1</v>
      </c>
      <c r="K222" s="26">
        <f t="shared" si="25"/>
        <v>49.8</v>
      </c>
      <c r="L222" s="26">
        <v>49.8</v>
      </c>
      <c r="M222" s="30">
        <f t="shared" si="26"/>
        <v>2</v>
      </c>
      <c r="N222" s="26"/>
      <c r="O222" s="26"/>
      <c r="P222" s="26"/>
      <c r="Q222" s="31">
        <f t="shared" si="21"/>
        <v>0</v>
      </c>
      <c r="R222" s="32">
        <f t="shared" si="21"/>
        <v>0</v>
      </c>
      <c r="S222" s="26">
        <v>1</v>
      </c>
      <c r="T222" s="26">
        <v>49.8</v>
      </c>
      <c r="U222" s="26">
        <v>2</v>
      </c>
    </row>
    <row r="223" spans="1:21">
      <c r="A223" s="26">
        <f t="shared" si="27"/>
        <v>217</v>
      </c>
      <c r="B223" s="25" t="s">
        <v>55</v>
      </c>
      <c r="C223" s="26" t="s">
        <v>56</v>
      </c>
      <c r="D223" s="26" t="s">
        <v>170</v>
      </c>
      <c r="E223" s="39">
        <f t="shared" si="22"/>
        <v>678.572</v>
      </c>
      <c r="F223" s="26" t="s">
        <v>20</v>
      </c>
      <c r="G223" s="26">
        <v>1958</v>
      </c>
      <c r="H223" s="26">
        <f t="shared" si="23"/>
        <v>54</v>
      </c>
      <c r="I223" s="26">
        <v>1</v>
      </c>
      <c r="J223" s="28">
        <f t="shared" si="24"/>
        <v>1</v>
      </c>
      <c r="K223" s="26">
        <f t="shared" si="25"/>
        <v>57.8</v>
      </c>
      <c r="L223" s="26">
        <v>57.8</v>
      </c>
      <c r="M223" s="30">
        <f t="shared" si="26"/>
        <v>3</v>
      </c>
      <c r="N223" s="26">
        <v>1</v>
      </c>
      <c r="O223" s="26">
        <v>57.8</v>
      </c>
      <c r="P223" s="26">
        <v>3</v>
      </c>
      <c r="Q223" s="31">
        <f t="shared" si="21"/>
        <v>100</v>
      </c>
      <c r="R223" s="32">
        <f t="shared" si="21"/>
        <v>100</v>
      </c>
      <c r="S223" s="26">
        <v>0</v>
      </c>
      <c r="T223" s="26">
        <v>0</v>
      </c>
      <c r="U223" s="26">
        <v>0</v>
      </c>
    </row>
    <row r="224" spans="1:21">
      <c r="A224" s="26">
        <f t="shared" si="27"/>
        <v>218</v>
      </c>
      <c r="B224" s="25" t="s">
        <v>215</v>
      </c>
      <c r="C224" s="26">
        <v>19</v>
      </c>
      <c r="D224" s="26">
        <v>10.119999999999999</v>
      </c>
      <c r="E224" s="39">
        <f t="shared" si="22"/>
        <v>1540.2639999999997</v>
      </c>
      <c r="F224" s="26" t="s">
        <v>32</v>
      </c>
      <c r="G224" s="26">
        <v>1987</v>
      </c>
      <c r="H224" s="26">
        <f t="shared" si="23"/>
        <v>25</v>
      </c>
      <c r="I224" s="26">
        <v>1</v>
      </c>
      <c r="J224" s="28">
        <f t="shared" si="24"/>
        <v>2</v>
      </c>
      <c r="K224" s="26">
        <f t="shared" si="25"/>
        <v>152.80000000000001</v>
      </c>
      <c r="L224" s="26">
        <v>152.19999999999999</v>
      </c>
      <c r="M224" s="30">
        <f t="shared" si="26"/>
        <v>10</v>
      </c>
      <c r="N224" s="26"/>
      <c r="O224" s="26"/>
      <c r="P224" s="26"/>
      <c r="Q224" s="31">
        <f t="shared" si="21"/>
        <v>0</v>
      </c>
      <c r="R224" s="32">
        <f t="shared" si="21"/>
        <v>0</v>
      </c>
      <c r="S224" s="26">
        <v>2</v>
      </c>
      <c r="T224" s="26">
        <v>152.80000000000001</v>
      </c>
      <c r="U224" s="26">
        <v>10</v>
      </c>
    </row>
    <row r="225" spans="1:21">
      <c r="A225" s="26">
        <f t="shared" si="27"/>
        <v>219</v>
      </c>
      <c r="B225" s="25" t="s">
        <v>215</v>
      </c>
      <c r="C225" s="26">
        <v>5</v>
      </c>
      <c r="D225" s="26">
        <v>10.119999999999999</v>
      </c>
      <c r="E225" s="39">
        <f t="shared" si="22"/>
        <v>1209.3399999999999</v>
      </c>
      <c r="F225" s="26" t="s">
        <v>32</v>
      </c>
      <c r="G225" s="26">
        <v>1972</v>
      </c>
      <c r="H225" s="26">
        <f t="shared" si="23"/>
        <v>40</v>
      </c>
      <c r="I225" s="26">
        <v>1</v>
      </c>
      <c r="J225" s="28">
        <f t="shared" si="24"/>
        <v>2</v>
      </c>
      <c r="K225" s="26">
        <f t="shared" si="25"/>
        <v>119.5</v>
      </c>
      <c r="L225" s="26">
        <v>119.5</v>
      </c>
      <c r="M225" s="30">
        <f t="shared" si="26"/>
        <v>5</v>
      </c>
      <c r="N225" s="26"/>
      <c r="O225" s="26"/>
      <c r="P225" s="26"/>
      <c r="Q225" s="31">
        <f t="shared" si="21"/>
        <v>0</v>
      </c>
      <c r="R225" s="32">
        <f t="shared" si="21"/>
        <v>0</v>
      </c>
      <c r="S225" s="26">
        <v>2</v>
      </c>
      <c r="T225" s="26">
        <v>119.5</v>
      </c>
      <c r="U225" s="26">
        <v>5</v>
      </c>
    </row>
    <row r="226" spans="1:21">
      <c r="A226" s="26">
        <f t="shared" si="27"/>
        <v>220</v>
      </c>
      <c r="B226" s="25" t="s">
        <v>220</v>
      </c>
      <c r="C226" s="26">
        <v>14</v>
      </c>
      <c r="D226" s="26">
        <v>16.260000000000002</v>
      </c>
      <c r="E226" s="39">
        <f t="shared" si="22"/>
        <v>424.38600000000008</v>
      </c>
      <c r="F226" s="26" t="s">
        <v>22</v>
      </c>
      <c r="G226" s="26">
        <v>1937</v>
      </c>
      <c r="H226" s="26">
        <f t="shared" si="23"/>
        <v>75</v>
      </c>
      <c r="I226" s="26">
        <v>1</v>
      </c>
      <c r="J226" s="28">
        <f t="shared" si="24"/>
        <v>1</v>
      </c>
      <c r="K226" s="26">
        <f t="shared" si="25"/>
        <v>26.1</v>
      </c>
      <c r="L226" s="26">
        <v>26.1</v>
      </c>
      <c r="M226" s="30">
        <f t="shared" si="26"/>
        <v>2</v>
      </c>
      <c r="N226" s="26"/>
      <c r="O226" s="26"/>
      <c r="P226" s="26"/>
      <c r="Q226" s="31">
        <f t="shared" si="21"/>
        <v>0</v>
      </c>
      <c r="R226" s="32">
        <f t="shared" si="21"/>
        <v>0</v>
      </c>
      <c r="S226" s="26">
        <v>1</v>
      </c>
      <c r="T226" s="26">
        <v>26.1</v>
      </c>
      <c r="U226" s="26">
        <v>2</v>
      </c>
    </row>
    <row r="227" spans="1:21">
      <c r="A227" s="26">
        <f t="shared" si="27"/>
        <v>221</v>
      </c>
      <c r="B227" s="25" t="s">
        <v>106</v>
      </c>
      <c r="C227" s="26" t="s">
        <v>107</v>
      </c>
      <c r="D227" s="26" t="s">
        <v>168</v>
      </c>
      <c r="E227" s="39">
        <f t="shared" si="22"/>
        <v>518.39599999999996</v>
      </c>
      <c r="F227" s="26" t="s">
        <v>32</v>
      </c>
      <c r="G227" s="26">
        <v>1952</v>
      </c>
      <c r="H227" s="26">
        <f t="shared" si="23"/>
        <v>60</v>
      </c>
      <c r="I227" s="26">
        <v>1</v>
      </c>
      <c r="J227" s="28">
        <f t="shared" si="24"/>
        <v>1</v>
      </c>
      <c r="K227" s="26">
        <f t="shared" si="25"/>
        <v>35.9</v>
      </c>
      <c r="L227" s="26">
        <v>35.9</v>
      </c>
      <c r="M227" s="30">
        <f t="shared" si="26"/>
        <v>2</v>
      </c>
      <c r="N227" s="26"/>
      <c r="O227" s="26"/>
      <c r="P227" s="26"/>
      <c r="Q227" s="31">
        <f t="shared" si="21"/>
        <v>0</v>
      </c>
      <c r="R227" s="32">
        <f t="shared" si="21"/>
        <v>0</v>
      </c>
      <c r="S227" s="26">
        <v>1</v>
      </c>
      <c r="T227" s="26">
        <v>35.9</v>
      </c>
      <c r="U227" s="26">
        <v>2</v>
      </c>
    </row>
    <row r="228" spans="1:21">
      <c r="A228" s="26">
        <f t="shared" si="27"/>
        <v>222</v>
      </c>
      <c r="B228" s="25" t="s">
        <v>106</v>
      </c>
      <c r="C228" s="26" t="s">
        <v>108</v>
      </c>
      <c r="D228" s="26" t="s">
        <v>168</v>
      </c>
      <c r="E228" s="39">
        <f t="shared" si="22"/>
        <v>463.524</v>
      </c>
      <c r="F228" s="26" t="s">
        <v>32</v>
      </c>
      <c r="G228" s="26">
        <v>1956</v>
      </c>
      <c r="H228" s="26">
        <f t="shared" si="23"/>
        <v>56</v>
      </c>
      <c r="I228" s="26">
        <v>1</v>
      </c>
      <c r="J228" s="28">
        <f t="shared" si="24"/>
        <v>1</v>
      </c>
      <c r="K228" s="26">
        <f t="shared" si="25"/>
        <v>32.1</v>
      </c>
      <c r="L228" s="26">
        <v>32.1</v>
      </c>
      <c r="M228" s="30">
        <f t="shared" si="26"/>
        <v>3</v>
      </c>
      <c r="N228" s="26"/>
      <c r="O228" s="26"/>
      <c r="P228" s="26"/>
      <c r="Q228" s="31">
        <f t="shared" si="21"/>
        <v>0</v>
      </c>
      <c r="R228" s="32">
        <f t="shared" si="21"/>
        <v>0</v>
      </c>
      <c r="S228" s="26">
        <v>1</v>
      </c>
      <c r="T228" s="26">
        <v>32.1</v>
      </c>
      <c r="U228" s="26">
        <v>3</v>
      </c>
    </row>
    <row r="229" spans="1:21">
      <c r="A229" s="26">
        <f t="shared" si="27"/>
        <v>223</v>
      </c>
      <c r="B229" s="25" t="s">
        <v>109</v>
      </c>
      <c r="C229" s="26" t="s">
        <v>110</v>
      </c>
      <c r="D229" s="26" t="s">
        <v>168</v>
      </c>
      <c r="E229" s="39">
        <f t="shared" si="22"/>
        <v>694.56399999999996</v>
      </c>
      <c r="F229" s="26" t="s">
        <v>32</v>
      </c>
      <c r="G229" s="26">
        <v>1953</v>
      </c>
      <c r="H229" s="26">
        <f t="shared" si="23"/>
        <v>59</v>
      </c>
      <c r="I229" s="26">
        <v>1</v>
      </c>
      <c r="J229" s="28">
        <f t="shared" si="24"/>
        <v>1</v>
      </c>
      <c r="K229" s="26">
        <f t="shared" si="25"/>
        <v>48.1</v>
      </c>
      <c r="L229" s="26">
        <v>48.1</v>
      </c>
      <c r="M229" s="30">
        <f t="shared" si="26"/>
        <v>5</v>
      </c>
      <c r="N229" s="26"/>
      <c r="O229" s="26"/>
      <c r="P229" s="26"/>
      <c r="Q229" s="31">
        <f t="shared" si="21"/>
        <v>0</v>
      </c>
      <c r="R229" s="32">
        <f t="shared" si="21"/>
        <v>0</v>
      </c>
      <c r="S229" s="26">
        <v>1</v>
      </c>
      <c r="T229" s="26">
        <v>48.1</v>
      </c>
      <c r="U229" s="26">
        <v>5</v>
      </c>
    </row>
    <row r="230" spans="1:21">
      <c r="A230" s="26">
        <f t="shared" si="27"/>
        <v>224</v>
      </c>
      <c r="B230" s="25" t="s">
        <v>109</v>
      </c>
      <c r="C230" s="26">
        <v>70</v>
      </c>
      <c r="D230" s="26">
        <v>18.420000000000002</v>
      </c>
      <c r="E230" s="39">
        <f t="shared" si="22"/>
        <v>4002.6660000000006</v>
      </c>
      <c r="F230" s="26" t="s">
        <v>32</v>
      </c>
      <c r="G230" s="26">
        <v>1956</v>
      </c>
      <c r="H230" s="26">
        <f t="shared" si="23"/>
        <v>56</v>
      </c>
      <c r="I230" s="26">
        <v>2</v>
      </c>
      <c r="J230" s="28">
        <f t="shared" si="24"/>
        <v>4</v>
      </c>
      <c r="K230" s="26">
        <f t="shared" si="25"/>
        <v>217.3</v>
      </c>
      <c r="L230" s="29">
        <v>217.3</v>
      </c>
      <c r="M230" s="30">
        <f t="shared" si="26"/>
        <v>10</v>
      </c>
      <c r="N230" s="26">
        <v>2</v>
      </c>
      <c r="O230" s="26">
        <v>108.3</v>
      </c>
      <c r="P230" s="26">
        <v>5</v>
      </c>
      <c r="Q230" s="31">
        <f t="shared" si="21"/>
        <v>50</v>
      </c>
      <c r="R230" s="32">
        <f t="shared" si="21"/>
        <v>49.838932351587665</v>
      </c>
      <c r="S230" s="26">
        <v>2</v>
      </c>
      <c r="T230" s="26">
        <v>109</v>
      </c>
      <c r="U230" s="26">
        <v>5</v>
      </c>
    </row>
    <row r="231" spans="1:21">
      <c r="A231" s="26">
        <f t="shared" si="27"/>
        <v>225</v>
      </c>
      <c r="B231" s="25" t="s">
        <v>109</v>
      </c>
      <c r="C231" s="26">
        <v>66</v>
      </c>
      <c r="D231" s="26">
        <v>20.93</v>
      </c>
      <c r="E231" s="39">
        <f t="shared" si="22"/>
        <v>1241.1489999999999</v>
      </c>
      <c r="F231" s="26" t="s">
        <v>22</v>
      </c>
      <c r="G231" s="26">
        <v>1931</v>
      </c>
      <c r="H231" s="26">
        <f t="shared" si="23"/>
        <v>81</v>
      </c>
      <c r="I231" s="26">
        <v>1</v>
      </c>
      <c r="J231" s="28">
        <f t="shared" si="24"/>
        <v>2</v>
      </c>
      <c r="K231" s="26">
        <f t="shared" si="25"/>
        <v>59.3</v>
      </c>
      <c r="L231" s="26">
        <v>59.3</v>
      </c>
      <c r="M231" s="30">
        <f t="shared" si="26"/>
        <v>2</v>
      </c>
      <c r="N231" s="26">
        <v>1</v>
      </c>
      <c r="O231" s="26">
        <v>37.700000000000003</v>
      </c>
      <c r="P231" s="26">
        <v>1</v>
      </c>
      <c r="Q231" s="31">
        <f t="shared" si="21"/>
        <v>50</v>
      </c>
      <c r="R231" s="32">
        <f t="shared" si="21"/>
        <v>63.575042158516034</v>
      </c>
      <c r="S231" s="26">
        <v>1</v>
      </c>
      <c r="T231" s="26">
        <v>21.599999999999994</v>
      </c>
      <c r="U231" s="26">
        <v>1</v>
      </c>
    </row>
    <row r="232" spans="1:21">
      <c r="A232" s="26">
        <f t="shared" si="27"/>
        <v>226</v>
      </c>
      <c r="B232" s="25" t="s">
        <v>248</v>
      </c>
      <c r="C232" s="26" t="s">
        <v>61</v>
      </c>
      <c r="D232" s="26">
        <v>1.8</v>
      </c>
      <c r="E232" s="39">
        <f t="shared" si="22"/>
        <v>63.54</v>
      </c>
      <c r="F232" s="26" t="s">
        <v>20</v>
      </c>
      <c r="G232" s="26">
        <v>1956</v>
      </c>
      <c r="H232" s="26">
        <f t="shared" si="23"/>
        <v>56</v>
      </c>
      <c r="I232" s="26">
        <v>1</v>
      </c>
      <c r="J232" s="28">
        <f t="shared" si="24"/>
        <v>1</v>
      </c>
      <c r="K232" s="26">
        <f t="shared" si="25"/>
        <v>35.299999999999997</v>
      </c>
      <c r="L232" s="26">
        <v>35.299999999999997</v>
      </c>
      <c r="M232" s="30">
        <f t="shared" si="26"/>
        <v>1</v>
      </c>
      <c r="N232" s="26"/>
      <c r="O232" s="26"/>
      <c r="P232" s="26"/>
      <c r="Q232" s="31">
        <f t="shared" si="21"/>
        <v>0</v>
      </c>
      <c r="R232" s="32">
        <f t="shared" si="21"/>
        <v>0</v>
      </c>
      <c r="S232" s="26">
        <v>1</v>
      </c>
      <c r="T232" s="26">
        <v>35.299999999999997</v>
      </c>
      <c r="U232" s="26">
        <v>1</v>
      </c>
    </row>
    <row r="233" spans="1:21">
      <c r="A233" s="26">
        <f t="shared" si="27"/>
        <v>227</v>
      </c>
      <c r="B233" s="25" t="s">
        <v>98</v>
      </c>
      <c r="C233" s="26" t="s">
        <v>63</v>
      </c>
      <c r="D233" s="26" t="s">
        <v>172</v>
      </c>
      <c r="E233" s="39">
        <f t="shared" si="22"/>
        <v>276.57600000000002</v>
      </c>
      <c r="F233" s="26" t="s">
        <v>32</v>
      </c>
      <c r="G233" s="26">
        <v>1959</v>
      </c>
      <c r="H233" s="26">
        <f t="shared" si="23"/>
        <v>53</v>
      </c>
      <c r="I233" s="26">
        <v>1</v>
      </c>
      <c r="J233" s="28">
        <f t="shared" si="24"/>
        <v>1</v>
      </c>
      <c r="K233" s="26">
        <f t="shared" si="25"/>
        <v>40.200000000000003</v>
      </c>
      <c r="L233" s="26">
        <v>40.200000000000003</v>
      </c>
      <c r="M233" s="30">
        <f t="shared" si="26"/>
        <v>4</v>
      </c>
      <c r="N233" s="26"/>
      <c r="O233" s="26"/>
      <c r="P233" s="26"/>
      <c r="Q233" s="31">
        <f t="shared" si="21"/>
        <v>0</v>
      </c>
      <c r="R233" s="32">
        <f t="shared" si="21"/>
        <v>0</v>
      </c>
      <c r="S233" s="26">
        <v>1</v>
      </c>
      <c r="T233" s="26">
        <v>40.200000000000003</v>
      </c>
      <c r="U233" s="26">
        <v>4</v>
      </c>
    </row>
    <row r="234" spans="1:21">
      <c r="A234" s="26">
        <f t="shared" si="27"/>
        <v>228</v>
      </c>
      <c r="B234" s="25" t="s">
        <v>202</v>
      </c>
      <c r="C234" s="26">
        <v>1</v>
      </c>
      <c r="D234" s="26">
        <v>12.21</v>
      </c>
      <c r="E234" s="39">
        <f t="shared" si="22"/>
        <v>1144.0770000000002</v>
      </c>
      <c r="F234" s="26"/>
      <c r="G234" s="26"/>
      <c r="H234" s="26">
        <f t="shared" si="23"/>
        <v>2012</v>
      </c>
      <c r="I234" s="26"/>
      <c r="J234" s="28">
        <f t="shared" si="24"/>
        <v>3</v>
      </c>
      <c r="K234" s="26">
        <f t="shared" si="25"/>
        <v>93.7</v>
      </c>
      <c r="L234" s="29">
        <v>93.7</v>
      </c>
      <c r="M234" s="30">
        <f t="shared" si="26"/>
        <v>19</v>
      </c>
      <c r="N234" s="26">
        <v>1</v>
      </c>
      <c r="O234" s="26"/>
      <c r="P234" s="26">
        <v>4</v>
      </c>
      <c r="Q234" s="31">
        <f t="shared" si="21"/>
        <v>33.333333333333336</v>
      </c>
      <c r="R234" s="32">
        <f t="shared" si="21"/>
        <v>0</v>
      </c>
      <c r="S234" s="26">
        <v>2</v>
      </c>
      <c r="T234" s="26">
        <v>93.7</v>
      </c>
      <c r="U234" s="26">
        <v>15</v>
      </c>
    </row>
    <row r="235" spans="1:21">
      <c r="A235" s="26">
        <f t="shared" si="27"/>
        <v>229</v>
      </c>
      <c r="B235" s="25" t="s">
        <v>202</v>
      </c>
      <c r="C235" s="26">
        <v>3</v>
      </c>
      <c r="D235" s="26">
        <v>12.21</v>
      </c>
      <c r="E235" s="39">
        <f t="shared" si="22"/>
        <v>601.95299999999997</v>
      </c>
      <c r="F235" s="26"/>
      <c r="G235" s="26"/>
      <c r="H235" s="26">
        <f t="shared" si="23"/>
        <v>2012</v>
      </c>
      <c r="I235" s="26"/>
      <c r="J235" s="28">
        <f t="shared" si="24"/>
        <v>2</v>
      </c>
      <c r="K235" s="26">
        <f t="shared" si="25"/>
        <v>49.3</v>
      </c>
      <c r="L235" s="29">
        <v>49.3</v>
      </c>
      <c r="M235" s="30">
        <f t="shared" si="26"/>
        <v>5</v>
      </c>
      <c r="N235" s="26">
        <v>2</v>
      </c>
      <c r="O235" s="26">
        <v>49.3</v>
      </c>
      <c r="P235" s="26">
        <v>5</v>
      </c>
      <c r="Q235" s="31">
        <f t="shared" si="21"/>
        <v>100</v>
      </c>
      <c r="R235" s="32">
        <f t="shared" si="21"/>
        <v>100</v>
      </c>
      <c r="S235" s="26">
        <v>0</v>
      </c>
      <c r="T235" s="26"/>
      <c r="U235" s="26"/>
    </row>
    <row r="236" spans="1:21">
      <c r="A236" s="26">
        <f t="shared" si="27"/>
        <v>230</v>
      </c>
      <c r="B236" s="25" t="s">
        <v>202</v>
      </c>
      <c r="C236" s="26">
        <v>4</v>
      </c>
      <c r="D236" s="26">
        <v>12.21</v>
      </c>
      <c r="E236" s="39">
        <f t="shared" si="22"/>
        <v>575.09100000000001</v>
      </c>
      <c r="F236" s="26"/>
      <c r="G236" s="26"/>
      <c r="H236" s="26">
        <f t="shared" si="23"/>
        <v>2012</v>
      </c>
      <c r="I236" s="26"/>
      <c r="J236" s="28">
        <f t="shared" si="24"/>
        <v>2</v>
      </c>
      <c r="K236" s="26">
        <f t="shared" si="25"/>
        <v>47.1</v>
      </c>
      <c r="L236" s="29">
        <v>47.1</v>
      </c>
      <c r="M236" s="30">
        <f t="shared" si="26"/>
        <v>11</v>
      </c>
      <c r="N236" s="26">
        <v>1</v>
      </c>
      <c r="O236" s="26"/>
      <c r="P236" s="26">
        <v>3</v>
      </c>
      <c r="Q236" s="31">
        <f t="shared" si="21"/>
        <v>50</v>
      </c>
      <c r="R236" s="32">
        <f t="shared" si="21"/>
        <v>0</v>
      </c>
      <c r="S236" s="26">
        <v>1</v>
      </c>
      <c r="T236" s="26">
        <v>47.1</v>
      </c>
      <c r="U236" s="26">
        <v>8</v>
      </c>
    </row>
    <row r="237" spans="1:21">
      <c r="A237" s="26">
        <f t="shared" si="27"/>
        <v>231</v>
      </c>
      <c r="B237" s="25" t="s">
        <v>202</v>
      </c>
      <c r="C237" s="26">
        <v>7</v>
      </c>
      <c r="D237" s="26">
        <v>12.21</v>
      </c>
      <c r="E237" s="39">
        <f t="shared" si="22"/>
        <v>1139.193</v>
      </c>
      <c r="F237" s="26"/>
      <c r="G237" s="26"/>
      <c r="H237" s="26">
        <f t="shared" si="23"/>
        <v>2012</v>
      </c>
      <c r="I237" s="26"/>
      <c r="J237" s="28">
        <f t="shared" si="24"/>
        <v>2</v>
      </c>
      <c r="K237" s="26">
        <f t="shared" si="25"/>
        <v>93.3</v>
      </c>
      <c r="L237" s="29">
        <v>93.3</v>
      </c>
      <c r="M237" s="30">
        <f t="shared" si="26"/>
        <v>15</v>
      </c>
      <c r="N237" s="26"/>
      <c r="O237" s="26"/>
      <c r="P237" s="26"/>
      <c r="Q237" s="31">
        <f t="shared" si="21"/>
        <v>0</v>
      </c>
      <c r="R237" s="32">
        <f t="shared" si="21"/>
        <v>0</v>
      </c>
      <c r="S237" s="26">
        <v>2</v>
      </c>
      <c r="T237" s="26">
        <v>93.3</v>
      </c>
      <c r="U237" s="26">
        <v>15</v>
      </c>
    </row>
    <row r="238" spans="1:21">
      <c r="A238" s="26">
        <f t="shared" si="27"/>
        <v>232</v>
      </c>
      <c r="B238" s="25" t="s">
        <v>202</v>
      </c>
      <c r="C238" s="26">
        <v>9</v>
      </c>
      <c r="D238" s="26">
        <v>12.21</v>
      </c>
      <c r="E238" s="39">
        <f t="shared" si="22"/>
        <v>582.41700000000003</v>
      </c>
      <c r="F238" s="26"/>
      <c r="G238" s="26"/>
      <c r="H238" s="26">
        <f t="shared" si="23"/>
        <v>2012</v>
      </c>
      <c r="I238" s="26"/>
      <c r="J238" s="28">
        <f t="shared" si="24"/>
        <v>2</v>
      </c>
      <c r="K238" s="26">
        <f t="shared" si="25"/>
        <v>47.7</v>
      </c>
      <c r="L238" s="29">
        <v>47.7</v>
      </c>
      <c r="M238" s="30">
        <f t="shared" si="26"/>
        <v>8</v>
      </c>
      <c r="N238" s="26">
        <v>1</v>
      </c>
      <c r="O238" s="26"/>
      <c r="P238" s="26">
        <v>3</v>
      </c>
      <c r="Q238" s="31">
        <f t="shared" si="21"/>
        <v>50</v>
      </c>
      <c r="R238" s="32">
        <f t="shared" si="21"/>
        <v>0</v>
      </c>
      <c r="S238" s="26">
        <v>1</v>
      </c>
      <c r="T238" s="26">
        <v>47.7</v>
      </c>
      <c r="U238" s="26">
        <v>5</v>
      </c>
    </row>
    <row r="239" spans="1:21">
      <c r="A239" s="26">
        <f t="shared" si="27"/>
        <v>233</v>
      </c>
      <c r="B239" s="25" t="s">
        <v>202</v>
      </c>
      <c r="C239" s="26">
        <v>11</v>
      </c>
      <c r="D239" s="26">
        <v>12.21</v>
      </c>
      <c r="E239" s="39">
        <f t="shared" si="22"/>
        <v>1130.646</v>
      </c>
      <c r="F239" s="26"/>
      <c r="G239" s="26"/>
      <c r="H239" s="26">
        <f t="shared" si="23"/>
        <v>2012</v>
      </c>
      <c r="I239" s="26"/>
      <c r="J239" s="28">
        <f t="shared" si="24"/>
        <v>4</v>
      </c>
      <c r="K239" s="26">
        <f t="shared" si="25"/>
        <v>92.6</v>
      </c>
      <c r="L239" s="29">
        <v>92.6</v>
      </c>
      <c r="M239" s="30">
        <f t="shared" si="26"/>
        <v>9</v>
      </c>
      <c r="N239" s="26">
        <v>2</v>
      </c>
      <c r="O239" s="26">
        <v>46.6</v>
      </c>
      <c r="P239" s="26">
        <v>4</v>
      </c>
      <c r="Q239" s="31">
        <f t="shared" si="21"/>
        <v>50</v>
      </c>
      <c r="R239" s="32">
        <f t="shared" si="21"/>
        <v>50.323974082073434</v>
      </c>
      <c r="S239" s="26">
        <v>2</v>
      </c>
      <c r="T239" s="26">
        <v>46</v>
      </c>
      <c r="U239" s="26">
        <v>5</v>
      </c>
    </row>
    <row r="240" spans="1:21">
      <c r="A240" s="26">
        <f t="shared" si="27"/>
        <v>234</v>
      </c>
      <c r="B240" s="25" t="s">
        <v>202</v>
      </c>
      <c r="C240" s="26">
        <v>12</v>
      </c>
      <c r="D240" s="26">
        <v>12.21</v>
      </c>
      <c r="E240" s="39">
        <f t="shared" si="22"/>
        <v>583.63800000000003</v>
      </c>
      <c r="F240" s="26"/>
      <c r="G240" s="26"/>
      <c r="H240" s="26">
        <f t="shared" si="23"/>
        <v>2012</v>
      </c>
      <c r="I240" s="26"/>
      <c r="J240" s="28">
        <f t="shared" si="24"/>
        <v>2</v>
      </c>
      <c r="K240" s="26">
        <f t="shared" si="25"/>
        <v>47.8</v>
      </c>
      <c r="L240" s="29">
        <v>47.8</v>
      </c>
      <c r="M240" s="30">
        <f t="shared" si="26"/>
        <v>6</v>
      </c>
      <c r="N240" s="26">
        <v>2</v>
      </c>
      <c r="O240" s="26">
        <v>47.8</v>
      </c>
      <c r="P240" s="26">
        <v>6</v>
      </c>
      <c r="Q240" s="31">
        <f t="shared" si="21"/>
        <v>100</v>
      </c>
      <c r="R240" s="32">
        <f t="shared" si="21"/>
        <v>100</v>
      </c>
      <c r="S240" s="26">
        <v>0</v>
      </c>
      <c r="T240" s="26"/>
      <c r="U240" s="26"/>
    </row>
    <row r="241" spans="1:21">
      <c r="A241" s="26">
        <f t="shared" si="27"/>
        <v>235</v>
      </c>
      <c r="B241" s="25" t="s">
        <v>202</v>
      </c>
      <c r="C241" s="26">
        <v>16</v>
      </c>
      <c r="D241" s="26">
        <v>12.21</v>
      </c>
      <c r="E241" s="39">
        <f t="shared" si="22"/>
        <v>1163.6130000000001</v>
      </c>
      <c r="F241" s="26"/>
      <c r="G241" s="26"/>
      <c r="H241" s="26">
        <f t="shared" si="23"/>
        <v>2012</v>
      </c>
      <c r="I241" s="26"/>
      <c r="J241" s="28">
        <f t="shared" si="24"/>
        <v>2</v>
      </c>
      <c r="K241" s="26">
        <f t="shared" si="25"/>
        <v>95.3</v>
      </c>
      <c r="L241" s="29">
        <v>95.3</v>
      </c>
      <c r="M241" s="30">
        <f t="shared" si="26"/>
        <v>13</v>
      </c>
      <c r="N241" s="26">
        <v>2</v>
      </c>
      <c r="O241" s="26">
        <v>95.3</v>
      </c>
      <c r="P241" s="26">
        <v>13</v>
      </c>
      <c r="Q241" s="31">
        <f t="shared" si="21"/>
        <v>100</v>
      </c>
      <c r="R241" s="32">
        <f t="shared" si="21"/>
        <v>100</v>
      </c>
      <c r="S241" s="26">
        <v>0</v>
      </c>
      <c r="T241" s="26"/>
      <c r="U241" s="26"/>
    </row>
    <row r="242" spans="1:21">
      <c r="A242" s="26">
        <f t="shared" si="27"/>
        <v>236</v>
      </c>
      <c r="B242" s="25" t="s">
        <v>195</v>
      </c>
      <c r="C242" s="26">
        <v>7</v>
      </c>
      <c r="D242" s="26">
        <v>20.93</v>
      </c>
      <c r="E242" s="39">
        <f t="shared" si="22"/>
        <v>1088.3599999999999</v>
      </c>
      <c r="F242" s="26" t="s">
        <v>22</v>
      </c>
      <c r="G242" s="26">
        <v>1973</v>
      </c>
      <c r="H242" s="26">
        <f t="shared" si="23"/>
        <v>39</v>
      </c>
      <c r="I242" s="26">
        <v>1</v>
      </c>
      <c r="J242" s="28">
        <f t="shared" si="24"/>
        <v>2</v>
      </c>
      <c r="K242" s="26">
        <f t="shared" si="25"/>
        <v>52</v>
      </c>
      <c r="L242" s="26">
        <v>52</v>
      </c>
      <c r="M242" s="30">
        <f t="shared" si="26"/>
        <v>4</v>
      </c>
      <c r="N242" s="26"/>
      <c r="O242" s="26"/>
      <c r="P242" s="26"/>
      <c r="Q242" s="31">
        <f t="shared" si="21"/>
        <v>0</v>
      </c>
      <c r="R242" s="32">
        <f t="shared" si="21"/>
        <v>0</v>
      </c>
      <c r="S242" s="26">
        <v>2</v>
      </c>
      <c r="T242" s="26">
        <v>52</v>
      </c>
      <c r="U242" s="26">
        <v>4</v>
      </c>
    </row>
    <row r="243" spans="1:21">
      <c r="A243" s="26">
        <f t="shared" si="27"/>
        <v>237</v>
      </c>
      <c r="B243" s="25" t="s">
        <v>218</v>
      </c>
      <c r="C243" s="26">
        <v>4</v>
      </c>
      <c r="D243" s="26">
        <v>12.52</v>
      </c>
      <c r="E243" s="39">
        <f t="shared" si="22"/>
        <v>1139.32</v>
      </c>
      <c r="F243" s="26" t="s">
        <v>20</v>
      </c>
      <c r="G243" s="26">
        <v>1963</v>
      </c>
      <c r="H243" s="26">
        <f t="shared" si="23"/>
        <v>49</v>
      </c>
      <c r="I243" s="26">
        <v>1</v>
      </c>
      <c r="J243" s="28">
        <f t="shared" si="24"/>
        <v>2</v>
      </c>
      <c r="K243" s="26">
        <f t="shared" si="25"/>
        <v>91</v>
      </c>
      <c r="L243" s="26">
        <v>91</v>
      </c>
      <c r="M243" s="30">
        <f t="shared" si="26"/>
        <v>10</v>
      </c>
      <c r="N243" s="26"/>
      <c r="O243" s="26"/>
      <c r="P243" s="26"/>
      <c r="Q243" s="31">
        <f t="shared" si="21"/>
        <v>0</v>
      </c>
      <c r="R243" s="32">
        <f t="shared" si="21"/>
        <v>0</v>
      </c>
      <c r="S243" s="26">
        <v>2</v>
      </c>
      <c r="T243" s="26">
        <v>91</v>
      </c>
      <c r="U243" s="26">
        <v>10</v>
      </c>
    </row>
    <row r="244" spans="1:21">
      <c r="A244" s="26">
        <f t="shared" si="27"/>
        <v>238</v>
      </c>
      <c r="B244" s="25" t="s">
        <v>57</v>
      </c>
      <c r="C244" s="26" t="s">
        <v>99</v>
      </c>
      <c r="D244" s="26" t="s">
        <v>166</v>
      </c>
      <c r="E244" s="39">
        <f t="shared" si="22"/>
        <v>195.82200000000003</v>
      </c>
      <c r="F244" s="26" t="s">
        <v>32</v>
      </c>
      <c r="G244" s="26">
        <v>1967</v>
      </c>
      <c r="H244" s="26">
        <f t="shared" si="23"/>
        <v>45</v>
      </c>
      <c r="I244" s="26">
        <v>1</v>
      </c>
      <c r="J244" s="28">
        <f t="shared" si="24"/>
        <v>1</v>
      </c>
      <c r="K244" s="26">
        <f t="shared" si="25"/>
        <v>75.900000000000006</v>
      </c>
      <c r="L244" s="26">
        <v>75.900000000000006</v>
      </c>
      <c r="M244" s="30">
        <f t="shared" si="26"/>
        <v>4</v>
      </c>
      <c r="N244" s="26">
        <v>1</v>
      </c>
      <c r="O244" s="26">
        <v>75.900000000000006</v>
      </c>
      <c r="P244" s="26">
        <v>4</v>
      </c>
      <c r="Q244" s="31">
        <f t="shared" si="21"/>
        <v>100</v>
      </c>
      <c r="R244" s="32">
        <f t="shared" si="21"/>
        <v>100</v>
      </c>
      <c r="S244" s="26">
        <v>0</v>
      </c>
      <c r="T244" s="26">
        <v>0</v>
      </c>
      <c r="U244" s="26">
        <v>0</v>
      </c>
    </row>
    <row r="245" spans="1:21">
      <c r="A245" s="26">
        <f t="shared" si="27"/>
        <v>239</v>
      </c>
      <c r="B245" s="25" t="s">
        <v>57</v>
      </c>
      <c r="C245" s="26">
        <v>4</v>
      </c>
      <c r="D245" s="26">
        <v>3.74</v>
      </c>
      <c r="E245" s="39">
        <f t="shared" si="22"/>
        <v>481.71200000000005</v>
      </c>
      <c r="F245" s="26" t="s">
        <v>32</v>
      </c>
      <c r="G245" s="26">
        <v>1953</v>
      </c>
      <c r="H245" s="26">
        <f t="shared" si="23"/>
        <v>59</v>
      </c>
      <c r="I245" s="26">
        <v>1</v>
      </c>
      <c r="J245" s="28">
        <f t="shared" si="24"/>
        <v>2</v>
      </c>
      <c r="K245" s="26">
        <f t="shared" si="25"/>
        <v>128.80000000000001</v>
      </c>
      <c r="L245" s="26">
        <v>128.80000000000001</v>
      </c>
      <c r="M245" s="30">
        <f t="shared" si="26"/>
        <v>6</v>
      </c>
      <c r="N245" s="26">
        <v>2</v>
      </c>
      <c r="O245" s="26">
        <v>128.80000000000001</v>
      </c>
      <c r="P245" s="26">
        <v>6</v>
      </c>
      <c r="Q245" s="31">
        <f t="shared" si="21"/>
        <v>100</v>
      </c>
      <c r="R245" s="32">
        <f t="shared" si="21"/>
        <v>100</v>
      </c>
      <c r="S245" s="26">
        <v>0</v>
      </c>
      <c r="T245" s="26">
        <v>0</v>
      </c>
      <c r="U245" s="26"/>
    </row>
    <row r="246" spans="1:21">
      <c r="A246" s="26">
        <f t="shared" si="27"/>
        <v>240</v>
      </c>
      <c r="B246" s="25" t="s">
        <v>57</v>
      </c>
      <c r="C246" s="26">
        <v>8</v>
      </c>
      <c r="D246" s="26">
        <v>3.74</v>
      </c>
      <c r="E246" s="39">
        <f t="shared" si="22"/>
        <v>385.59399999999999</v>
      </c>
      <c r="F246" s="26" t="s">
        <v>32</v>
      </c>
      <c r="G246" s="26">
        <v>1958</v>
      </c>
      <c r="H246" s="26">
        <f t="shared" si="23"/>
        <v>54</v>
      </c>
      <c r="I246" s="26">
        <v>1</v>
      </c>
      <c r="J246" s="28">
        <f t="shared" si="24"/>
        <v>2</v>
      </c>
      <c r="K246" s="26">
        <f t="shared" si="25"/>
        <v>103.1</v>
      </c>
      <c r="L246" s="26">
        <v>103.1</v>
      </c>
      <c r="M246" s="30">
        <f t="shared" si="26"/>
        <v>6</v>
      </c>
      <c r="N246" s="26">
        <v>2</v>
      </c>
      <c r="O246" s="26">
        <v>103.1</v>
      </c>
      <c r="P246" s="26">
        <v>6</v>
      </c>
      <c r="Q246" s="31">
        <f t="shared" si="21"/>
        <v>100</v>
      </c>
      <c r="R246" s="32">
        <f t="shared" si="21"/>
        <v>100</v>
      </c>
      <c r="S246" s="26">
        <v>0</v>
      </c>
      <c r="T246" s="26">
        <v>0</v>
      </c>
      <c r="U246" s="26"/>
    </row>
    <row r="247" spans="1:21">
      <c r="A247" s="26">
        <f t="shared" si="27"/>
        <v>241</v>
      </c>
      <c r="B247" s="25" t="s">
        <v>57</v>
      </c>
      <c r="C247" s="26">
        <v>10</v>
      </c>
      <c r="D247" s="26">
        <v>3.74</v>
      </c>
      <c r="E247" s="39">
        <f t="shared" si="22"/>
        <v>496.298</v>
      </c>
      <c r="F247" s="26" t="s">
        <v>32</v>
      </c>
      <c r="G247" s="26">
        <v>1959</v>
      </c>
      <c r="H247" s="26">
        <f t="shared" si="23"/>
        <v>53</v>
      </c>
      <c r="I247" s="26">
        <v>1</v>
      </c>
      <c r="J247" s="28">
        <f t="shared" si="24"/>
        <v>2</v>
      </c>
      <c r="K247" s="26">
        <f t="shared" si="25"/>
        <v>132.69999999999999</v>
      </c>
      <c r="L247" s="26">
        <v>132.69999999999999</v>
      </c>
      <c r="M247" s="30">
        <f t="shared" si="26"/>
        <v>9</v>
      </c>
      <c r="N247" s="26">
        <v>1</v>
      </c>
      <c r="O247" s="26">
        <v>59.4</v>
      </c>
      <c r="P247" s="26">
        <v>5</v>
      </c>
      <c r="Q247" s="31">
        <f t="shared" si="21"/>
        <v>50</v>
      </c>
      <c r="R247" s="32">
        <f t="shared" si="21"/>
        <v>44.762622456669185</v>
      </c>
      <c r="S247" s="26">
        <v>1</v>
      </c>
      <c r="T247" s="26">
        <v>73.3</v>
      </c>
      <c r="U247" s="26">
        <v>4</v>
      </c>
    </row>
    <row r="248" spans="1:21">
      <c r="A248" s="26">
        <f t="shared" si="27"/>
        <v>242</v>
      </c>
      <c r="B248" s="25" t="s">
        <v>57</v>
      </c>
      <c r="C248" s="26">
        <v>12</v>
      </c>
      <c r="D248" s="26">
        <v>3.74</v>
      </c>
      <c r="E248" s="39">
        <f t="shared" si="22"/>
        <v>1168.0020000000002</v>
      </c>
      <c r="F248" s="26" t="s">
        <v>32</v>
      </c>
      <c r="G248" s="26">
        <v>1959</v>
      </c>
      <c r="H248" s="26">
        <f t="shared" si="23"/>
        <v>53</v>
      </c>
      <c r="I248" s="26">
        <v>1</v>
      </c>
      <c r="J248" s="28">
        <f t="shared" si="24"/>
        <v>8</v>
      </c>
      <c r="K248" s="26">
        <f t="shared" si="25"/>
        <v>312.3</v>
      </c>
      <c r="L248" s="26">
        <v>312.3</v>
      </c>
      <c r="M248" s="30">
        <f t="shared" si="26"/>
        <v>24</v>
      </c>
      <c r="N248" s="26">
        <v>2</v>
      </c>
      <c r="O248" s="26">
        <v>74.400000000000006</v>
      </c>
      <c r="P248" s="26">
        <v>3</v>
      </c>
      <c r="Q248" s="31">
        <f t="shared" si="21"/>
        <v>25</v>
      </c>
      <c r="R248" s="32">
        <f t="shared" si="21"/>
        <v>23.823246878001925</v>
      </c>
      <c r="S248" s="26">
        <v>6</v>
      </c>
      <c r="T248" s="26">
        <v>237.9</v>
      </c>
      <c r="U248" s="26">
        <v>21</v>
      </c>
    </row>
    <row r="249" spans="1:21">
      <c r="A249" s="26">
        <f t="shared" si="27"/>
        <v>243</v>
      </c>
      <c r="B249" s="25" t="s">
        <v>181</v>
      </c>
      <c r="C249" s="26" t="s">
        <v>206</v>
      </c>
      <c r="D249" s="26">
        <v>18.850000000000001</v>
      </c>
      <c r="E249" s="39">
        <f t="shared" si="22"/>
        <v>5017.87</v>
      </c>
      <c r="F249" s="26" t="s">
        <v>20</v>
      </c>
      <c r="G249" s="26">
        <v>1978</v>
      </c>
      <c r="H249" s="26">
        <f t="shared" si="23"/>
        <v>34</v>
      </c>
      <c r="I249" s="26">
        <v>2</v>
      </c>
      <c r="J249" s="28">
        <f t="shared" si="24"/>
        <v>4</v>
      </c>
      <c r="K249" s="26">
        <f t="shared" si="25"/>
        <v>266.2</v>
      </c>
      <c r="L249" s="26">
        <v>266.2</v>
      </c>
      <c r="M249" s="30">
        <f t="shared" si="26"/>
        <v>10</v>
      </c>
      <c r="N249" s="26">
        <v>4</v>
      </c>
      <c r="O249" s="26">
        <v>266.2</v>
      </c>
      <c r="P249" s="26">
        <v>10</v>
      </c>
      <c r="Q249" s="31">
        <f t="shared" si="21"/>
        <v>100</v>
      </c>
      <c r="R249" s="32">
        <f t="shared" si="21"/>
        <v>100</v>
      </c>
      <c r="S249" s="26">
        <v>0</v>
      </c>
      <c r="T249" s="26">
        <v>0</v>
      </c>
      <c r="U249" s="26"/>
    </row>
    <row r="250" spans="1:21">
      <c r="A250" s="26">
        <f t="shared" si="27"/>
        <v>244</v>
      </c>
      <c r="B250" s="25" t="s">
        <v>181</v>
      </c>
      <c r="C250" s="26" t="s">
        <v>207</v>
      </c>
      <c r="D250" s="26">
        <v>18.850000000000001</v>
      </c>
      <c r="E250" s="39">
        <f t="shared" si="22"/>
        <v>4861.415</v>
      </c>
      <c r="F250" s="26" t="s">
        <v>20</v>
      </c>
      <c r="G250" s="26">
        <v>1978</v>
      </c>
      <c r="H250" s="26">
        <f t="shared" si="23"/>
        <v>34</v>
      </c>
      <c r="I250" s="26">
        <v>2</v>
      </c>
      <c r="J250" s="28">
        <f t="shared" si="24"/>
        <v>4</v>
      </c>
      <c r="K250" s="26">
        <f t="shared" si="25"/>
        <v>257.89999999999998</v>
      </c>
      <c r="L250" s="26">
        <v>257.89999999999998</v>
      </c>
      <c r="M250" s="30">
        <f t="shared" si="26"/>
        <v>15</v>
      </c>
      <c r="N250" s="26">
        <v>2</v>
      </c>
      <c r="O250" s="26">
        <v>128.69999999999999</v>
      </c>
      <c r="P250" s="26">
        <v>7</v>
      </c>
      <c r="Q250" s="31">
        <f t="shared" ref="Q250:R305" si="28">N250*100/J250</f>
        <v>50</v>
      </c>
      <c r="R250" s="32">
        <f t="shared" si="28"/>
        <v>49.903063202791778</v>
      </c>
      <c r="S250" s="26">
        <v>2</v>
      </c>
      <c r="T250" s="26">
        <v>129.19999999999999</v>
      </c>
      <c r="U250" s="26">
        <v>8</v>
      </c>
    </row>
    <row r="251" spans="1:21">
      <c r="A251" s="26">
        <f t="shared" si="27"/>
        <v>245</v>
      </c>
      <c r="B251" s="25" t="s">
        <v>181</v>
      </c>
      <c r="C251" s="26">
        <v>7</v>
      </c>
      <c r="D251" s="26">
        <v>19.850000000000001</v>
      </c>
      <c r="E251" s="39">
        <f t="shared" si="22"/>
        <v>7453.6750000000002</v>
      </c>
      <c r="F251" s="26" t="s">
        <v>32</v>
      </c>
      <c r="G251" s="26">
        <v>1974</v>
      </c>
      <c r="H251" s="26">
        <f t="shared" si="23"/>
        <v>38</v>
      </c>
      <c r="I251" s="26">
        <v>2</v>
      </c>
      <c r="J251" s="28">
        <f t="shared" si="24"/>
        <v>8</v>
      </c>
      <c r="K251" s="26">
        <f t="shared" si="25"/>
        <v>375.5</v>
      </c>
      <c r="L251" s="26">
        <v>375.5</v>
      </c>
      <c r="M251" s="30">
        <f t="shared" si="26"/>
        <v>28</v>
      </c>
      <c r="N251" s="26">
        <v>2</v>
      </c>
      <c r="O251" s="26">
        <v>93.8</v>
      </c>
      <c r="P251" s="26">
        <v>6</v>
      </c>
      <c r="Q251" s="31">
        <f t="shared" si="28"/>
        <v>25</v>
      </c>
      <c r="R251" s="32">
        <f t="shared" si="28"/>
        <v>24.980026631158456</v>
      </c>
      <c r="S251" s="26">
        <v>6</v>
      </c>
      <c r="T251" s="26">
        <v>281.7</v>
      </c>
      <c r="U251" s="26">
        <v>22</v>
      </c>
    </row>
    <row r="252" spans="1:21">
      <c r="A252" s="26">
        <f t="shared" si="27"/>
        <v>246</v>
      </c>
      <c r="B252" s="25" t="s">
        <v>181</v>
      </c>
      <c r="C252" s="26">
        <v>8</v>
      </c>
      <c r="D252" s="26">
        <v>19.850000000000001</v>
      </c>
      <c r="E252" s="39">
        <f t="shared" si="22"/>
        <v>7483.4500000000007</v>
      </c>
      <c r="F252" s="26" t="s">
        <v>32</v>
      </c>
      <c r="G252" s="26">
        <v>1974</v>
      </c>
      <c r="H252" s="26">
        <f t="shared" si="23"/>
        <v>38</v>
      </c>
      <c r="I252" s="26">
        <v>2</v>
      </c>
      <c r="J252" s="28">
        <f t="shared" si="24"/>
        <v>8</v>
      </c>
      <c r="K252" s="26">
        <f t="shared" si="25"/>
        <v>377</v>
      </c>
      <c r="L252" s="26">
        <v>377</v>
      </c>
      <c r="M252" s="30">
        <f t="shared" si="26"/>
        <v>26</v>
      </c>
      <c r="N252" s="26">
        <v>4</v>
      </c>
      <c r="O252" s="26">
        <v>189.3</v>
      </c>
      <c r="P252" s="26">
        <v>10</v>
      </c>
      <c r="Q252" s="31">
        <f t="shared" si="28"/>
        <v>50</v>
      </c>
      <c r="R252" s="32">
        <f t="shared" si="28"/>
        <v>50.212201591511935</v>
      </c>
      <c r="S252" s="26">
        <v>4</v>
      </c>
      <c r="T252" s="26">
        <v>187.7</v>
      </c>
      <c r="U252" s="26">
        <v>16</v>
      </c>
    </row>
    <row r="253" spans="1:21">
      <c r="A253" s="26">
        <f t="shared" si="27"/>
        <v>247</v>
      </c>
      <c r="B253" s="25" t="s">
        <v>181</v>
      </c>
      <c r="C253" s="26">
        <v>9</v>
      </c>
      <c r="D253" s="26">
        <v>19.850000000000001</v>
      </c>
      <c r="E253" s="39">
        <f t="shared" si="22"/>
        <v>7159.8950000000004</v>
      </c>
      <c r="F253" s="26" t="s">
        <v>32</v>
      </c>
      <c r="G253" s="26">
        <v>1974</v>
      </c>
      <c r="H253" s="26">
        <f t="shared" si="23"/>
        <v>38</v>
      </c>
      <c r="I253" s="26">
        <v>2</v>
      </c>
      <c r="J253" s="28">
        <f t="shared" si="24"/>
        <v>8</v>
      </c>
      <c r="K253" s="26">
        <f t="shared" si="25"/>
        <v>360.70000000000005</v>
      </c>
      <c r="L253" s="26">
        <v>360.7</v>
      </c>
      <c r="M253" s="30">
        <f t="shared" si="26"/>
        <v>24</v>
      </c>
      <c r="N253" s="26">
        <v>4</v>
      </c>
      <c r="O253" s="26">
        <v>170.3</v>
      </c>
      <c r="P253" s="26">
        <v>11</v>
      </c>
      <c r="Q253" s="31">
        <f t="shared" si="28"/>
        <v>50</v>
      </c>
      <c r="R253" s="32">
        <f t="shared" si="28"/>
        <v>47.213751039645132</v>
      </c>
      <c r="S253" s="26">
        <v>4</v>
      </c>
      <c r="T253" s="26">
        <v>190.4</v>
      </c>
      <c r="U253" s="26">
        <v>13</v>
      </c>
    </row>
    <row r="254" spans="1:21">
      <c r="A254" s="26">
        <f t="shared" si="27"/>
        <v>248</v>
      </c>
      <c r="B254" s="25" t="s">
        <v>60</v>
      </c>
      <c r="C254" s="26" t="s">
        <v>59</v>
      </c>
      <c r="D254" s="26" t="s">
        <v>175</v>
      </c>
      <c r="E254" s="39">
        <f t="shared" si="22"/>
        <v>234.06</v>
      </c>
      <c r="F254" s="26" t="s">
        <v>20</v>
      </c>
      <c r="G254" s="26">
        <v>1959</v>
      </c>
      <c r="H254" s="26">
        <f t="shared" si="23"/>
        <v>53</v>
      </c>
      <c r="I254" s="26">
        <v>1</v>
      </c>
      <c r="J254" s="28">
        <f t="shared" si="24"/>
        <v>1</v>
      </c>
      <c r="K254" s="26">
        <f t="shared" si="25"/>
        <v>33.200000000000003</v>
      </c>
      <c r="L254" s="26">
        <v>33.200000000000003</v>
      </c>
      <c r="M254" s="30">
        <f t="shared" si="26"/>
        <v>3</v>
      </c>
      <c r="N254" s="26">
        <v>1</v>
      </c>
      <c r="O254" s="26">
        <v>33.200000000000003</v>
      </c>
      <c r="P254" s="26">
        <v>3</v>
      </c>
      <c r="Q254" s="31">
        <f t="shared" si="28"/>
        <v>100</v>
      </c>
      <c r="R254" s="32">
        <f t="shared" si="28"/>
        <v>100</v>
      </c>
      <c r="S254" s="26">
        <v>0</v>
      </c>
      <c r="T254" s="26">
        <v>0</v>
      </c>
      <c r="U254" s="26">
        <v>0</v>
      </c>
    </row>
    <row r="255" spans="1:21">
      <c r="A255" s="26">
        <f t="shared" si="27"/>
        <v>249</v>
      </c>
      <c r="B255" s="25" t="s">
        <v>60</v>
      </c>
      <c r="C255" s="26">
        <v>17</v>
      </c>
      <c r="D255" s="26">
        <v>10.210000000000001</v>
      </c>
      <c r="E255" s="39">
        <f t="shared" si="22"/>
        <v>811.69500000000005</v>
      </c>
      <c r="F255" s="26" t="s">
        <v>20</v>
      </c>
      <c r="G255" s="26">
        <v>1958</v>
      </c>
      <c r="H255" s="26">
        <f t="shared" si="23"/>
        <v>54</v>
      </c>
      <c r="I255" s="26">
        <v>1</v>
      </c>
      <c r="J255" s="28">
        <f t="shared" si="24"/>
        <v>2</v>
      </c>
      <c r="K255" s="26">
        <f t="shared" si="25"/>
        <v>79.5</v>
      </c>
      <c r="L255" s="26">
        <v>79.5</v>
      </c>
      <c r="M255" s="30">
        <f t="shared" si="26"/>
        <v>5</v>
      </c>
      <c r="N255" s="26">
        <v>2</v>
      </c>
      <c r="O255" s="26">
        <v>79.5</v>
      </c>
      <c r="P255" s="26">
        <v>5</v>
      </c>
      <c r="Q255" s="31">
        <f t="shared" si="28"/>
        <v>100</v>
      </c>
      <c r="R255" s="32">
        <f t="shared" si="28"/>
        <v>100</v>
      </c>
      <c r="S255" s="26">
        <v>0</v>
      </c>
      <c r="T255" s="26">
        <v>0</v>
      </c>
      <c r="U255" s="26"/>
    </row>
    <row r="256" spans="1:21">
      <c r="A256" s="26">
        <f t="shared" si="27"/>
        <v>250</v>
      </c>
      <c r="B256" s="25" t="s">
        <v>60</v>
      </c>
      <c r="C256" s="26">
        <v>18</v>
      </c>
      <c r="D256" s="26">
        <v>10.210000000000001</v>
      </c>
      <c r="E256" s="39">
        <f t="shared" si="22"/>
        <v>799.44299999999998</v>
      </c>
      <c r="F256" s="26" t="s">
        <v>20</v>
      </c>
      <c r="G256" s="26">
        <v>1958</v>
      </c>
      <c r="H256" s="26">
        <f t="shared" si="23"/>
        <v>54</v>
      </c>
      <c r="I256" s="26">
        <v>1</v>
      </c>
      <c r="J256" s="28">
        <f t="shared" si="24"/>
        <v>2</v>
      </c>
      <c r="K256" s="26">
        <f t="shared" si="25"/>
        <v>78.3</v>
      </c>
      <c r="L256" s="26">
        <v>78.3</v>
      </c>
      <c r="M256" s="30">
        <f t="shared" si="26"/>
        <v>4</v>
      </c>
      <c r="N256" s="26">
        <v>1</v>
      </c>
      <c r="O256" s="26">
        <v>39</v>
      </c>
      <c r="P256" s="26">
        <v>2</v>
      </c>
      <c r="Q256" s="31">
        <f t="shared" si="28"/>
        <v>50</v>
      </c>
      <c r="R256" s="32">
        <f t="shared" si="28"/>
        <v>49.808429118773951</v>
      </c>
      <c r="S256" s="26">
        <v>1</v>
      </c>
      <c r="T256" s="26">
        <v>39.299999999999997</v>
      </c>
      <c r="U256" s="26">
        <v>2</v>
      </c>
    </row>
    <row r="257" spans="1:21">
      <c r="A257" s="26">
        <f t="shared" si="27"/>
        <v>251</v>
      </c>
      <c r="B257" s="25" t="s">
        <v>141</v>
      </c>
      <c r="C257" s="26" t="s">
        <v>128</v>
      </c>
      <c r="D257" s="26" t="s">
        <v>168</v>
      </c>
      <c r="E257" s="39">
        <f t="shared" si="22"/>
        <v>363.88799999999998</v>
      </c>
      <c r="F257" s="26" t="s">
        <v>22</v>
      </c>
      <c r="G257" s="26">
        <v>1954</v>
      </c>
      <c r="H257" s="26">
        <f t="shared" si="23"/>
        <v>58</v>
      </c>
      <c r="I257" s="26">
        <v>1</v>
      </c>
      <c r="J257" s="28">
        <f t="shared" si="24"/>
        <v>1</v>
      </c>
      <c r="K257" s="26">
        <f t="shared" si="25"/>
        <v>25.2</v>
      </c>
      <c r="L257" s="26">
        <v>25.2</v>
      </c>
      <c r="M257" s="30">
        <f t="shared" si="26"/>
        <v>2</v>
      </c>
      <c r="N257" s="26"/>
      <c r="O257" s="26"/>
      <c r="P257" s="26"/>
      <c r="Q257" s="31">
        <f t="shared" si="28"/>
        <v>0</v>
      </c>
      <c r="R257" s="32">
        <f t="shared" si="28"/>
        <v>0</v>
      </c>
      <c r="S257" s="26">
        <v>1</v>
      </c>
      <c r="T257" s="26">
        <v>25.2</v>
      </c>
      <c r="U257" s="26">
        <v>2</v>
      </c>
    </row>
    <row r="258" spans="1:21">
      <c r="A258" s="26">
        <f t="shared" si="27"/>
        <v>252</v>
      </c>
      <c r="B258" s="25" t="s">
        <v>210</v>
      </c>
      <c r="C258" s="26">
        <v>106</v>
      </c>
      <c r="D258" s="26">
        <v>9.9700000000000006</v>
      </c>
      <c r="E258" s="39">
        <f t="shared" ref="E258:E299" si="29">D258*L258</f>
        <v>221.334</v>
      </c>
      <c r="F258" s="26" t="s">
        <v>22</v>
      </c>
      <c r="G258" s="26">
        <v>1949</v>
      </c>
      <c r="H258" s="26">
        <f t="shared" si="23"/>
        <v>63</v>
      </c>
      <c r="I258" s="26">
        <v>1</v>
      </c>
      <c r="J258" s="28">
        <f t="shared" si="24"/>
        <v>1</v>
      </c>
      <c r="K258" s="26">
        <f t="shared" si="25"/>
        <v>22.2</v>
      </c>
      <c r="L258" s="26">
        <v>22.2</v>
      </c>
      <c r="M258" s="30">
        <f t="shared" si="26"/>
        <v>9</v>
      </c>
      <c r="N258" s="26">
        <v>1</v>
      </c>
      <c r="O258" s="26">
        <v>22.2</v>
      </c>
      <c r="P258" s="26">
        <v>2</v>
      </c>
      <c r="Q258" s="31">
        <f t="shared" si="28"/>
        <v>100</v>
      </c>
      <c r="R258" s="32">
        <f t="shared" si="28"/>
        <v>100</v>
      </c>
      <c r="S258" s="26">
        <v>0</v>
      </c>
      <c r="T258" s="26">
        <v>0</v>
      </c>
      <c r="U258" s="26">
        <v>7</v>
      </c>
    </row>
    <row r="259" spans="1:21">
      <c r="A259" s="26">
        <f t="shared" si="27"/>
        <v>253</v>
      </c>
      <c r="B259" s="25" t="s">
        <v>210</v>
      </c>
      <c r="C259" s="26">
        <v>104</v>
      </c>
      <c r="D259" s="26">
        <v>9.9700000000000006</v>
      </c>
      <c r="E259" s="39">
        <f t="shared" si="29"/>
        <v>2291.1060000000002</v>
      </c>
      <c r="F259" s="26" t="s">
        <v>32</v>
      </c>
      <c r="G259" s="26">
        <v>1949</v>
      </c>
      <c r="H259" s="26">
        <f t="shared" si="23"/>
        <v>63</v>
      </c>
      <c r="I259" s="26">
        <v>1</v>
      </c>
      <c r="J259" s="28">
        <f t="shared" si="24"/>
        <v>16</v>
      </c>
      <c r="K259" s="26">
        <f t="shared" si="25"/>
        <v>426.7</v>
      </c>
      <c r="L259" s="26">
        <v>229.8</v>
      </c>
      <c r="M259" s="30">
        <f t="shared" si="26"/>
        <v>18</v>
      </c>
      <c r="N259" s="26"/>
      <c r="O259" s="26"/>
      <c r="P259" s="26"/>
      <c r="Q259" s="31">
        <f t="shared" si="28"/>
        <v>0</v>
      </c>
      <c r="R259" s="32">
        <f t="shared" si="28"/>
        <v>0</v>
      </c>
      <c r="S259" s="26">
        <v>16</v>
      </c>
      <c r="T259" s="26">
        <v>426.7</v>
      </c>
      <c r="U259" s="26">
        <v>18</v>
      </c>
    </row>
    <row r="260" spans="1:21">
      <c r="A260" s="26">
        <f t="shared" si="27"/>
        <v>254</v>
      </c>
      <c r="B260" s="25" t="s">
        <v>210</v>
      </c>
      <c r="C260" s="26" t="s">
        <v>211</v>
      </c>
      <c r="D260" s="26">
        <v>9.9700000000000006</v>
      </c>
      <c r="E260" s="39">
        <f t="shared" si="29"/>
        <v>0</v>
      </c>
      <c r="F260" s="26" t="s">
        <v>32</v>
      </c>
      <c r="G260" s="26">
        <v>1949</v>
      </c>
      <c r="H260" s="26">
        <f t="shared" ref="H260:H281" si="30">2012-G260</f>
        <v>63</v>
      </c>
      <c r="I260" s="26">
        <v>1</v>
      </c>
      <c r="J260" s="28">
        <f t="shared" si="24"/>
        <v>15</v>
      </c>
      <c r="K260" s="26">
        <f t="shared" si="25"/>
        <v>0</v>
      </c>
      <c r="L260" s="26">
        <v>0</v>
      </c>
      <c r="M260" s="30">
        <f t="shared" si="26"/>
        <v>0</v>
      </c>
      <c r="N260" s="26"/>
      <c r="O260" s="26"/>
      <c r="P260" s="26"/>
      <c r="Q260" s="31">
        <f t="shared" si="28"/>
        <v>0</v>
      </c>
      <c r="R260" s="32">
        <v>0</v>
      </c>
      <c r="S260" s="26">
        <v>15</v>
      </c>
      <c r="T260" s="26">
        <v>0</v>
      </c>
      <c r="U260" s="26">
        <v>0</v>
      </c>
    </row>
    <row r="261" spans="1:21">
      <c r="A261" s="26">
        <f t="shared" si="27"/>
        <v>255</v>
      </c>
      <c r="B261" s="25" t="s">
        <v>210</v>
      </c>
      <c r="C261" s="26" t="s">
        <v>212</v>
      </c>
      <c r="D261" s="26">
        <v>14.64</v>
      </c>
      <c r="E261" s="39">
        <f t="shared" si="29"/>
        <v>2409.7440000000001</v>
      </c>
      <c r="F261" s="26" t="s">
        <v>20</v>
      </c>
      <c r="G261" s="26">
        <v>1949</v>
      </c>
      <c r="H261" s="26">
        <f t="shared" si="30"/>
        <v>63</v>
      </c>
      <c r="I261" s="26">
        <v>1</v>
      </c>
      <c r="J261" s="28">
        <f t="shared" si="24"/>
        <v>4</v>
      </c>
      <c r="K261" s="26">
        <f t="shared" si="25"/>
        <v>164.60000000000002</v>
      </c>
      <c r="L261" s="26">
        <v>164.6</v>
      </c>
      <c r="M261" s="30">
        <f t="shared" si="26"/>
        <v>10</v>
      </c>
      <c r="N261" s="26">
        <v>3</v>
      </c>
      <c r="O261" s="26">
        <v>122.4</v>
      </c>
      <c r="P261" s="26">
        <v>6</v>
      </c>
      <c r="Q261" s="31">
        <f t="shared" si="28"/>
        <v>75</v>
      </c>
      <c r="R261" s="32">
        <f t="shared" si="28"/>
        <v>74.362089914945315</v>
      </c>
      <c r="S261" s="26">
        <v>1</v>
      </c>
      <c r="T261" s="26">
        <v>42.2</v>
      </c>
      <c r="U261" s="26">
        <v>4</v>
      </c>
    </row>
    <row r="262" spans="1:21">
      <c r="A262" s="26">
        <f t="shared" si="27"/>
        <v>256</v>
      </c>
      <c r="B262" s="25" t="s">
        <v>18</v>
      </c>
      <c r="C262" s="26" t="s">
        <v>19</v>
      </c>
      <c r="D262" s="26">
        <v>17.899999999999999</v>
      </c>
      <c r="E262" s="39">
        <f t="shared" si="29"/>
        <v>14554.49</v>
      </c>
      <c r="F262" s="26" t="s">
        <v>20</v>
      </c>
      <c r="G262" s="26">
        <v>2007</v>
      </c>
      <c r="H262" s="26">
        <f t="shared" si="30"/>
        <v>5</v>
      </c>
      <c r="I262" s="26">
        <v>3</v>
      </c>
      <c r="J262" s="28">
        <f t="shared" si="24"/>
        <v>18</v>
      </c>
      <c r="K262" s="26">
        <f t="shared" si="25"/>
        <v>878.59999999999991</v>
      </c>
      <c r="L262" s="26">
        <v>813.1</v>
      </c>
      <c r="M262" s="30">
        <f t="shared" si="26"/>
        <v>46</v>
      </c>
      <c r="N262" s="26">
        <v>1</v>
      </c>
      <c r="O262" s="26">
        <v>32.799999999999997</v>
      </c>
      <c r="P262" s="26">
        <v>1</v>
      </c>
      <c r="Q262" s="31">
        <f t="shared" si="28"/>
        <v>5.5555555555555554</v>
      </c>
      <c r="R262" s="32">
        <f t="shared" si="28"/>
        <v>3.7332119280673797</v>
      </c>
      <c r="S262" s="26">
        <v>17</v>
      </c>
      <c r="T262" s="26">
        <v>845.8</v>
      </c>
      <c r="U262" s="26">
        <v>45</v>
      </c>
    </row>
    <row r="263" spans="1:21">
      <c r="A263" s="26">
        <f t="shared" si="27"/>
        <v>257</v>
      </c>
      <c r="B263" s="25" t="s">
        <v>18</v>
      </c>
      <c r="C263" s="26">
        <v>76</v>
      </c>
      <c r="D263" s="26">
        <v>9.9700000000000006</v>
      </c>
      <c r="E263" s="39">
        <f t="shared" si="29"/>
        <v>2336.9680000000003</v>
      </c>
      <c r="F263" s="26" t="s">
        <v>32</v>
      </c>
      <c r="G263" s="26">
        <v>1951</v>
      </c>
      <c r="H263" s="26">
        <f t="shared" si="30"/>
        <v>61</v>
      </c>
      <c r="I263" s="26">
        <v>1</v>
      </c>
      <c r="J263" s="28">
        <f t="shared" ref="J263:J326" si="31">N263+S263</f>
        <v>13</v>
      </c>
      <c r="K263" s="26">
        <f t="shared" ref="K263:K326" si="32">O263+T263</f>
        <v>343.6</v>
      </c>
      <c r="L263" s="26">
        <v>234.4</v>
      </c>
      <c r="M263" s="30">
        <f t="shared" ref="M263:M326" si="33">P263+U263</f>
        <v>21</v>
      </c>
      <c r="N263" s="26"/>
      <c r="O263" s="26"/>
      <c r="P263" s="26"/>
      <c r="Q263" s="31">
        <f t="shared" si="28"/>
        <v>0</v>
      </c>
      <c r="R263" s="32">
        <f t="shared" si="28"/>
        <v>0</v>
      </c>
      <c r="S263" s="26">
        <v>13</v>
      </c>
      <c r="T263" s="26">
        <v>343.6</v>
      </c>
      <c r="U263" s="26">
        <v>21</v>
      </c>
    </row>
    <row r="264" spans="1:21">
      <c r="A264" s="26">
        <f t="shared" si="27"/>
        <v>258</v>
      </c>
      <c r="B264" s="25" t="s">
        <v>18</v>
      </c>
      <c r="C264" s="26">
        <v>74</v>
      </c>
      <c r="D264" s="26">
        <v>9.9700000000000006</v>
      </c>
      <c r="E264" s="39">
        <f t="shared" si="29"/>
        <v>904.27900000000011</v>
      </c>
      <c r="F264" s="26" t="s">
        <v>32</v>
      </c>
      <c r="G264" s="26">
        <v>1950</v>
      </c>
      <c r="H264" s="26">
        <f t="shared" si="30"/>
        <v>62</v>
      </c>
      <c r="I264" s="26">
        <v>1</v>
      </c>
      <c r="J264" s="28">
        <f t="shared" si="31"/>
        <v>15</v>
      </c>
      <c r="K264" s="26">
        <f t="shared" si="32"/>
        <v>345.6</v>
      </c>
      <c r="L264" s="26">
        <v>90.7</v>
      </c>
      <c r="M264" s="30">
        <f t="shared" si="33"/>
        <v>14</v>
      </c>
      <c r="N264" s="26"/>
      <c r="O264" s="26"/>
      <c r="P264" s="26"/>
      <c r="Q264" s="31">
        <f t="shared" si="28"/>
        <v>0</v>
      </c>
      <c r="R264" s="32">
        <f t="shared" si="28"/>
        <v>0</v>
      </c>
      <c r="S264" s="26">
        <v>15</v>
      </c>
      <c r="T264" s="26">
        <v>345.6</v>
      </c>
      <c r="U264" s="26">
        <v>14</v>
      </c>
    </row>
    <row r="265" spans="1:21">
      <c r="A265" s="26">
        <f t="shared" si="27"/>
        <v>259</v>
      </c>
      <c r="B265" s="25" t="s">
        <v>18</v>
      </c>
      <c r="C265" s="26">
        <v>96</v>
      </c>
      <c r="D265" s="26">
        <v>9.9700000000000006</v>
      </c>
      <c r="E265" s="39">
        <f t="shared" si="29"/>
        <v>829.50400000000013</v>
      </c>
      <c r="F265" s="26" t="s">
        <v>20</v>
      </c>
      <c r="G265" s="26">
        <v>1961</v>
      </c>
      <c r="H265" s="26">
        <f t="shared" si="30"/>
        <v>51</v>
      </c>
      <c r="I265" s="26">
        <v>1</v>
      </c>
      <c r="J265" s="28">
        <f t="shared" si="31"/>
        <v>2</v>
      </c>
      <c r="K265" s="26">
        <f t="shared" si="32"/>
        <v>83.2</v>
      </c>
      <c r="L265" s="26">
        <v>83.2</v>
      </c>
      <c r="M265" s="30">
        <f t="shared" si="33"/>
        <v>9</v>
      </c>
      <c r="N265" s="26">
        <v>2</v>
      </c>
      <c r="O265" s="26">
        <v>83.2</v>
      </c>
      <c r="P265" s="26">
        <v>9</v>
      </c>
      <c r="Q265" s="31">
        <f t="shared" si="28"/>
        <v>100</v>
      </c>
      <c r="R265" s="32">
        <f t="shared" si="28"/>
        <v>100</v>
      </c>
      <c r="S265" s="26">
        <v>0</v>
      </c>
      <c r="T265" s="26">
        <v>0</v>
      </c>
      <c r="U265" s="26"/>
    </row>
    <row r="266" spans="1:21">
      <c r="A266" s="26">
        <f t="shared" ref="A266:A329" si="34">A265+1</f>
        <v>260</v>
      </c>
      <c r="B266" s="25" t="s">
        <v>18</v>
      </c>
      <c r="C266" s="26">
        <v>100</v>
      </c>
      <c r="D266" s="26">
        <v>9.9700000000000006</v>
      </c>
      <c r="E266" s="39">
        <f t="shared" si="29"/>
        <v>949.14400000000012</v>
      </c>
      <c r="F266" s="26" t="s">
        <v>20</v>
      </c>
      <c r="G266" s="26">
        <v>1962</v>
      </c>
      <c r="H266" s="26">
        <f t="shared" si="30"/>
        <v>50</v>
      </c>
      <c r="I266" s="26">
        <v>1</v>
      </c>
      <c r="J266" s="28">
        <f t="shared" si="31"/>
        <v>3</v>
      </c>
      <c r="K266" s="26">
        <f t="shared" si="32"/>
        <v>95.2</v>
      </c>
      <c r="L266" s="26">
        <v>95.2</v>
      </c>
      <c r="M266" s="30">
        <f t="shared" si="33"/>
        <v>7</v>
      </c>
      <c r="N266" s="26">
        <v>1</v>
      </c>
      <c r="O266" s="26">
        <v>46.6</v>
      </c>
      <c r="P266" s="26">
        <v>6</v>
      </c>
      <c r="Q266" s="31">
        <f t="shared" si="28"/>
        <v>33.333333333333336</v>
      </c>
      <c r="R266" s="32">
        <f t="shared" si="28"/>
        <v>48.949579831932773</v>
      </c>
      <c r="S266" s="26">
        <v>2</v>
      </c>
      <c r="T266" s="26">
        <v>48.6</v>
      </c>
      <c r="U266" s="26">
        <v>1</v>
      </c>
    </row>
    <row r="267" spans="1:21">
      <c r="A267" s="26">
        <f t="shared" si="34"/>
        <v>261</v>
      </c>
      <c r="B267" s="25" t="s">
        <v>18</v>
      </c>
      <c r="C267" s="26">
        <v>102</v>
      </c>
      <c r="D267" s="26">
        <v>14.64</v>
      </c>
      <c r="E267" s="39">
        <f t="shared" si="29"/>
        <v>1442.04</v>
      </c>
      <c r="F267" s="26" t="s">
        <v>20</v>
      </c>
      <c r="G267" s="26">
        <v>1962</v>
      </c>
      <c r="H267" s="26">
        <f t="shared" si="30"/>
        <v>50</v>
      </c>
      <c r="I267" s="26">
        <v>1</v>
      </c>
      <c r="J267" s="28">
        <f t="shared" si="31"/>
        <v>4</v>
      </c>
      <c r="K267" s="26">
        <f t="shared" si="32"/>
        <v>98.5</v>
      </c>
      <c r="L267" s="26">
        <v>98.5</v>
      </c>
      <c r="M267" s="30">
        <f t="shared" si="33"/>
        <v>8</v>
      </c>
      <c r="N267" s="26">
        <v>1</v>
      </c>
      <c r="O267" s="26">
        <v>24.5</v>
      </c>
      <c r="P267" s="26">
        <v>1</v>
      </c>
      <c r="Q267" s="31">
        <f t="shared" si="28"/>
        <v>25</v>
      </c>
      <c r="R267" s="32">
        <f t="shared" si="28"/>
        <v>24.873096446700508</v>
      </c>
      <c r="S267" s="26">
        <v>3</v>
      </c>
      <c r="T267" s="26">
        <v>74</v>
      </c>
      <c r="U267" s="26">
        <v>7</v>
      </c>
    </row>
    <row r="268" spans="1:21">
      <c r="A268" s="26">
        <f t="shared" si="34"/>
        <v>262</v>
      </c>
      <c r="B268" s="25" t="s">
        <v>18</v>
      </c>
      <c r="C268" s="26">
        <v>98</v>
      </c>
      <c r="D268" s="26">
        <v>9.9700000000000006</v>
      </c>
      <c r="E268" s="39">
        <f t="shared" si="29"/>
        <v>787.63</v>
      </c>
      <c r="F268" s="26" t="s">
        <v>20</v>
      </c>
      <c r="G268" s="26">
        <v>1961</v>
      </c>
      <c r="H268" s="26">
        <f t="shared" si="30"/>
        <v>51</v>
      </c>
      <c r="I268" s="26">
        <v>1</v>
      </c>
      <c r="J268" s="28">
        <f t="shared" si="31"/>
        <v>2</v>
      </c>
      <c r="K268" s="26">
        <f t="shared" si="32"/>
        <v>79</v>
      </c>
      <c r="L268" s="26">
        <v>79</v>
      </c>
      <c r="M268" s="30">
        <f t="shared" si="33"/>
        <v>5</v>
      </c>
      <c r="N268" s="26">
        <v>1</v>
      </c>
      <c r="O268" s="26">
        <v>39.200000000000003</v>
      </c>
      <c r="P268" s="26">
        <v>2</v>
      </c>
      <c r="Q268" s="31">
        <f t="shared" si="28"/>
        <v>50</v>
      </c>
      <c r="R268" s="32">
        <f t="shared" si="28"/>
        <v>49.620253164556971</v>
      </c>
      <c r="S268" s="26">
        <v>1</v>
      </c>
      <c r="T268" s="26">
        <v>39.799999999999997</v>
      </c>
      <c r="U268" s="26">
        <v>3</v>
      </c>
    </row>
    <row r="269" spans="1:21">
      <c r="A269" s="26">
        <f t="shared" si="34"/>
        <v>263</v>
      </c>
      <c r="B269" s="25" t="s">
        <v>62</v>
      </c>
      <c r="C269" s="26" t="s">
        <v>64</v>
      </c>
      <c r="D269" s="26" t="s">
        <v>175</v>
      </c>
      <c r="E269" s="39">
        <f t="shared" si="29"/>
        <v>356.73</v>
      </c>
      <c r="F269" s="26" t="s">
        <v>20</v>
      </c>
      <c r="G269" s="26">
        <v>1956</v>
      </c>
      <c r="H269" s="26">
        <f t="shared" si="30"/>
        <v>56</v>
      </c>
      <c r="I269" s="26">
        <v>1</v>
      </c>
      <c r="J269" s="28">
        <f t="shared" si="31"/>
        <v>1</v>
      </c>
      <c r="K269" s="26">
        <f t="shared" si="32"/>
        <v>50.6</v>
      </c>
      <c r="L269" s="26">
        <v>50.6</v>
      </c>
      <c r="M269" s="30">
        <f t="shared" si="33"/>
        <v>4</v>
      </c>
      <c r="N269" s="26"/>
      <c r="O269" s="26"/>
      <c r="P269" s="26"/>
      <c r="Q269" s="31">
        <f t="shared" si="28"/>
        <v>0</v>
      </c>
      <c r="R269" s="32">
        <f t="shared" si="28"/>
        <v>0</v>
      </c>
      <c r="S269" s="26">
        <v>1</v>
      </c>
      <c r="T269" s="26">
        <v>50.6</v>
      </c>
      <c r="U269" s="26">
        <v>4</v>
      </c>
    </row>
    <row r="270" spans="1:21" ht="14.25" customHeight="1">
      <c r="A270" s="26">
        <f t="shared" si="34"/>
        <v>264</v>
      </c>
      <c r="B270" s="25" t="s">
        <v>65</v>
      </c>
      <c r="C270" s="26" t="s">
        <v>66</v>
      </c>
      <c r="D270" s="26">
        <v>7.56</v>
      </c>
      <c r="E270" s="39">
        <f t="shared" si="29"/>
        <v>158.00399999999999</v>
      </c>
      <c r="F270" s="26" t="s">
        <v>20</v>
      </c>
      <c r="G270" s="26">
        <v>1952</v>
      </c>
      <c r="H270" s="26">
        <f t="shared" si="30"/>
        <v>60</v>
      </c>
      <c r="I270" s="26">
        <v>1</v>
      </c>
      <c r="J270" s="28">
        <f t="shared" si="31"/>
        <v>2</v>
      </c>
      <c r="K270" s="26">
        <f t="shared" si="32"/>
        <v>20.9</v>
      </c>
      <c r="L270" s="26">
        <v>20.9</v>
      </c>
      <c r="M270" s="30">
        <f t="shared" si="33"/>
        <v>4</v>
      </c>
      <c r="N270" s="26">
        <v>1</v>
      </c>
      <c r="O270" s="26">
        <v>20.9</v>
      </c>
      <c r="P270" s="26">
        <v>4</v>
      </c>
      <c r="Q270" s="31">
        <f t="shared" si="28"/>
        <v>50</v>
      </c>
      <c r="R270" s="32">
        <f t="shared" si="28"/>
        <v>100</v>
      </c>
      <c r="S270" s="26">
        <v>1</v>
      </c>
      <c r="T270" s="26">
        <v>0</v>
      </c>
      <c r="U270" s="26">
        <v>0</v>
      </c>
    </row>
    <row r="271" spans="1:21">
      <c r="A271" s="26">
        <f t="shared" si="34"/>
        <v>265</v>
      </c>
      <c r="B271" s="25" t="s">
        <v>65</v>
      </c>
      <c r="C271" s="26" t="s">
        <v>59</v>
      </c>
      <c r="D271" s="26" t="s">
        <v>168</v>
      </c>
      <c r="E271" s="39">
        <f t="shared" si="29"/>
        <v>631.02800000000002</v>
      </c>
      <c r="F271" s="26" t="s">
        <v>20</v>
      </c>
      <c r="G271" s="26">
        <v>1959</v>
      </c>
      <c r="H271" s="26">
        <f t="shared" si="30"/>
        <v>53</v>
      </c>
      <c r="I271" s="26">
        <v>1</v>
      </c>
      <c r="J271" s="28">
        <f t="shared" si="31"/>
        <v>1</v>
      </c>
      <c r="K271" s="26">
        <f t="shared" si="32"/>
        <v>43.7</v>
      </c>
      <c r="L271" s="26">
        <v>43.7</v>
      </c>
      <c r="M271" s="30">
        <f t="shared" si="33"/>
        <v>5</v>
      </c>
      <c r="N271" s="26">
        <v>1</v>
      </c>
      <c r="O271" s="26">
        <v>43.7</v>
      </c>
      <c r="P271" s="26">
        <v>5</v>
      </c>
      <c r="Q271" s="31">
        <f t="shared" si="28"/>
        <v>100</v>
      </c>
      <c r="R271" s="32">
        <f t="shared" si="28"/>
        <v>100</v>
      </c>
      <c r="S271" s="26">
        <v>0</v>
      </c>
      <c r="T271" s="26">
        <v>0</v>
      </c>
      <c r="U271" s="26">
        <v>0</v>
      </c>
    </row>
    <row r="272" spans="1:21">
      <c r="A272" s="26">
        <f t="shared" si="34"/>
        <v>266</v>
      </c>
      <c r="B272" s="25" t="s">
        <v>65</v>
      </c>
      <c r="C272" s="26" t="s">
        <v>70</v>
      </c>
      <c r="D272" s="26">
        <v>15.88</v>
      </c>
      <c r="E272" s="39">
        <f t="shared" si="29"/>
        <v>975.03200000000004</v>
      </c>
      <c r="F272" s="26" t="s">
        <v>22</v>
      </c>
      <c r="G272" s="26">
        <v>1938</v>
      </c>
      <c r="H272" s="26">
        <f t="shared" si="30"/>
        <v>74</v>
      </c>
      <c r="I272" s="26">
        <v>1</v>
      </c>
      <c r="J272" s="28">
        <f t="shared" si="31"/>
        <v>2</v>
      </c>
      <c r="K272" s="26">
        <f t="shared" si="32"/>
        <v>61.400000000000006</v>
      </c>
      <c r="L272" s="26">
        <v>61.4</v>
      </c>
      <c r="M272" s="30">
        <f t="shared" si="33"/>
        <v>3</v>
      </c>
      <c r="N272" s="26">
        <v>1</v>
      </c>
      <c r="O272" s="26">
        <v>30.1</v>
      </c>
      <c r="P272" s="26">
        <v>2</v>
      </c>
      <c r="Q272" s="31">
        <f t="shared" si="28"/>
        <v>50</v>
      </c>
      <c r="R272" s="32">
        <f t="shared" si="28"/>
        <v>49.02280130293159</v>
      </c>
      <c r="S272" s="26">
        <v>1</v>
      </c>
      <c r="T272" s="26">
        <v>31.3</v>
      </c>
      <c r="U272" s="26">
        <v>1</v>
      </c>
    </row>
    <row r="273" spans="1:21">
      <c r="A273" s="26">
        <f t="shared" si="34"/>
        <v>267</v>
      </c>
      <c r="B273" s="25" t="s">
        <v>65</v>
      </c>
      <c r="C273" s="26" t="s">
        <v>67</v>
      </c>
      <c r="D273" s="26" t="s">
        <v>172</v>
      </c>
      <c r="E273" s="39">
        <f t="shared" si="29"/>
        <v>323.36</v>
      </c>
      <c r="F273" s="26" t="s">
        <v>20</v>
      </c>
      <c r="G273" s="26">
        <v>1959</v>
      </c>
      <c r="H273" s="26">
        <f t="shared" si="30"/>
        <v>53</v>
      </c>
      <c r="I273" s="26">
        <v>1</v>
      </c>
      <c r="J273" s="28">
        <f t="shared" si="31"/>
        <v>1</v>
      </c>
      <c r="K273" s="26">
        <f t="shared" si="32"/>
        <v>47</v>
      </c>
      <c r="L273" s="26">
        <v>47</v>
      </c>
      <c r="M273" s="30">
        <f t="shared" si="33"/>
        <v>5</v>
      </c>
      <c r="N273" s="26"/>
      <c r="O273" s="26"/>
      <c r="P273" s="26"/>
      <c r="Q273" s="31">
        <f t="shared" si="28"/>
        <v>0</v>
      </c>
      <c r="R273" s="32">
        <f t="shared" si="28"/>
        <v>0</v>
      </c>
      <c r="S273" s="26">
        <v>1</v>
      </c>
      <c r="T273" s="26">
        <v>47</v>
      </c>
      <c r="U273" s="26">
        <v>5</v>
      </c>
    </row>
    <row r="274" spans="1:21">
      <c r="A274" s="26">
        <f t="shared" si="34"/>
        <v>268</v>
      </c>
      <c r="B274" s="25" t="s">
        <v>65</v>
      </c>
      <c r="C274" s="26" t="s">
        <v>61</v>
      </c>
      <c r="D274" s="26">
        <v>7.56</v>
      </c>
      <c r="E274" s="39">
        <f t="shared" si="29"/>
        <v>526.93200000000002</v>
      </c>
      <c r="F274" s="26" t="s">
        <v>20</v>
      </c>
      <c r="G274" s="26">
        <v>1959</v>
      </c>
      <c r="H274" s="26">
        <f t="shared" si="30"/>
        <v>53</v>
      </c>
      <c r="I274" s="26">
        <v>1</v>
      </c>
      <c r="J274" s="28">
        <f t="shared" si="31"/>
        <v>2</v>
      </c>
      <c r="K274" s="26">
        <f t="shared" si="32"/>
        <v>69.7</v>
      </c>
      <c r="L274" s="26">
        <v>69.7</v>
      </c>
      <c r="M274" s="30">
        <f t="shared" si="33"/>
        <v>3</v>
      </c>
      <c r="N274" s="26"/>
      <c r="O274" s="26"/>
      <c r="P274" s="26"/>
      <c r="Q274" s="31">
        <f t="shared" si="28"/>
        <v>0</v>
      </c>
      <c r="R274" s="32">
        <f t="shared" si="28"/>
        <v>0</v>
      </c>
      <c r="S274" s="26">
        <v>2</v>
      </c>
      <c r="T274" s="26">
        <v>69.7</v>
      </c>
      <c r="U274" s="26">
        <v>3</v>
      </c>
    </row>
    <row r="275" spans="1:21">
      <c r="A275" s="26">
        <f t="shared" si="34"/>
        <v>269</v>
      </c>
      <c r="B275" s="25" t="s">
        <v>65</v>
      </c>
      <c r="C275" s="26" t="s">
        <v>68</v>
      </c>
      <c r="D275" s="26">
        <v>7.56</v>
      </c>
      <c r="E275" s="39">
        <f t="shared" si="29"/>
        <v>571.53599999999994</v>
      </c>
      <c r="F275" s="26" t="s">
        <v>20</v>
      </c>
      <c r="G275" s="26">
        <v>1959</v>
      </c>
      <c r="H275" s="26">
        <f t="shared" si="30"/>
        <v>53</v>
      </c>
      <c r="I275" s="26">
        <v>1</v>
      </c>
      <c r="J275" s="28">
        <f t="shared" si="31"/>
        <v>2</v>
      </c>
      <c r="K275" s="26">
        <f t="shared" si="32"/>
        <v>75.599999999999994</v>
      </c>
      <c r="L275" s="26">
        <v>75.599999999999994</v>
      </c>
      <c r="M275" s="30">
        <f t="shared" si="33"/>
        <v>3</v>
      </c>
      <c r="N275" s="26"/>
      <c r="O275" s="26"/>
      <c r="P275" s="26"/>
      <c r="Q275" s="31">
        <f t="shared" si="28"/>
        <v>0</v>
      </c>
      <c r="R275" s="32">
        <f t="shared" si="28"/>
        <v>0</v>
      </c>
      <c r="S275" s="26">
        <v>2</v>
      </c>
      <c r="T275" s="26">
        <v>75.599999999999994</v>
      </c>
      <c r="U275" s="26">
        <v>3</v>
      </c>
    </row>
    <row r="276" spans="1:21">
      <c r="A276" s="26">
        <f t="shared" si="34"/>
        <v>270</v>
      </c>
      <c r="B276" s="25" t="s">
        <v>65</v>
      </c>
      <c r="C276" s="26" t="s">
        <v>69</v>
      </c>
      <c r="D276" s="26">
        <v>7.56</v>
      </c>
      <c r="E276" s="39">
        <f t="shared" si="29"/>
        <v>468.71999999999997</v>
      </c>
      <c r="F276" s="26" t="s">
        <v>20</v>
      </c>
      <c r="G276" s="26">
        <v>1938</v>
      </c>
      <c r="H276" s="26">
        <f t="shared" si="30"/>
        <v>74</v>
      </c>
      <c r="I276" s="26">
        <v>1</v>
      </c>
      <c r="J276" s="28">
        <f t="shared" si="31"/>
        <v>2</v>
      </c>
      <c r="K276" s="26">
        <f t="shared" si="32"/>
        <v>62</v>
      </c>
      <c r="L276" s="26">
        <v>62</v>
      </c>
      <c r="M276" s="30">
        <f t="shared" si="33"/>
        <v>3</v>
      </c>
      <c r="N276" s="26"/>
      <c r="O276" s="26"/>
      <c r="P276" s="26"/>
      <c r="Q276" s="31">
        <f t="shared" si="28"/>
        <v>0</v>
      </c>
      <c r="R276" s="32">
        <f t="shared" si="28"/>
        <v>0</v>
      </c>
      <c r="S276" s="26">
        <v>2</v>
      </c>
      <c r="T276" s="26">
        <v>62</v>
      </c>
      <c r="U276" s="26">
        <v>3</v>
      </c>
    </row>
    <row r="277" spans="1:21">
      <c r="A277" s="26">
        <f t="shared" si="34"/>
        <v>271</v>
      </c>
      <c r="B277" s="25" t="s">
        <v>71</v>
      </c>
      <c r="C277" s="26" t="s">
        <v>72</v>
      </c>
      <c r="D277" s="26" t="s">
        <v>172</v>
      </c>
      <c r="E277" s="39">
        <f t="shared" si="29"/>
        <v>264.19200000000001</v>
      </c>
      <c r="F277" s="26" t="s">
        <v>20</v>
      </c>
      <c r="G277" s="26">
        <v>1959</v>
      </c>
      <c r="H277" s="26">
        <f t="shared" si="30"/>
        <v>53</v>
      </c>
      <c r="I277" s="26">
        <v>1</v>
      </c>
      <c r="J277" s="28">
        <f t="shared" si="31"/>
        <v>1</v>
      </c>
      <c r="K277" s="26">
        <f t="shared" si="32"/>
        <v>38.4</v>
      </c>
      <c r="L277" s="26">
        <v>38.4</v>
      </c>
      <c r="M277" s="30">
        <f t="shared" si="33"/>
        <v>3</v>
      </c>
      <c r="N277" s="26">
        <v>1</v>
      </c>
      <c r="O277" s="26">
        <v>38.4</v>
      </c>
      <c r="P277" s="26">
        <v>3</v>
      </c>
      <c r="Q277" s="31">
        <f t="shared" si="28"/>
        <v>100</v>
      </c>
      <c r="R277" s="32">
        <f t="shared" si="28"/>
        <v>100</v>
      </c>
      <c r="S277" s="26">
        <v>0</v>
      </c>
      <c r="T277" s="26">
        <v>0</v>
      </c>
      <c r="U277" s="26">
        <v>0</v>
      </c>
    </row>
    <row r="278" spans="1:21">
      <c r="A278" s="26">
        <f t="shared" si="34"/>
        <v>272</v>
      </c>
      <c r="B278" s="25" t="s">
        <v>71</v>
      </c>
      <c r="C278" s="26" t="s">
        <v>73</v>
      </c>
      <c r="D278" s="26" t="s">
        <v>172</v>
      </c>
      <c r="E278" s="39">
        <f t="shared" si="29"/>
        <v>459.58399999999995</v>
      </c>
      <c r="F278" s="26" t="s">
        <v>20</v>
      </c>
      <c r="G278" s="26">
        <v>1958</v>
      </c>
      <c r="H278" s="26">
        <f t="shared" si="30"/>
        <v>54</v>
      </c>
      <c r="I278" s="26">
        <v>1</v>
      </c>
      <c r="J278" s="28">
        <f t="shared" si="31"/>
        <v>1</v>
      </c>
      <c r="K278" s="26">
        <f t="shared" si="32"/>
        <v>66.8</v>
      </c>
      <c r="L278" s="26">
        <v>66.8</v>
      </c>
      <c r="M278" s="30">
        <f t="shared" si="33"/>
        <v>4</v>
      </c>
      <c r="N278" s="26"/>
      <c r="O278" s="26"/>
      <c r="P278" s="26"/>
      <c r="Q278" s="31">
        <f t="shared" si="28"/>
        <v>0</v>
      </c>
      <c r="R278" s="32">
        <f t="shared" si="28"/>
        <v>0</v>
      </c>
      <c r="S278" s="26">
        <v>1</v>
      </c>
      <c r="T278" s="26">
        <v>66.8</v>
      </c>
      <c r="U278" s="26">
        <v>4</v>
      </c>
    </row>
    <row r="279" spans="1:21">
      <c r="A279" s="26">
        <f t="shared" si="34"/>
        <v>273</v>
      </c>
      <c r="B279" s="25" t="s">
        <v>71</v>
      </c>
      <c r="C279" s="26" t="s">
        <v>74</v>
      </c>
      <c r="D279" s="26" t="s">
        <v>173</v>
      </c>
      <c r="E279" s="39">
        <f t="shared" si="29"/>
        <v>548.49599999999998</v>
      </c>
      <c r="F279" s="26" t="s">
        <v>32</v>
      </c>
      <c r="G279" s="26">
        <v>1960</v>
      </c>
      <c r="H279" s="26">
        <f t="shared" si="30"/>
        <v>52</v>
      </c>
      <c r="I279" s="26">
        <v>1</v>
      </c>
      <c r="J279" s="28">
        <f t="shared" si="31"/>
        <v>1</v>
      </c>
      <c r="K279" s="26">
        <f t="shared" si="32"/>
        <v>58.6</v>
      </c>
      <c r="L279" s="26">
        <v>58.6</v>
      </c>
      <c r="M279" s="30">
        <f t="shared" si="33"/>
        <v>6</v>
      </c>
      <c r="N279" s="26"/>
      <c r="O279" s="26"/>
      <c r="P279" s="26"/>
      <c r="Q279" s="31">
        <f t="shared" si="28"/>
        <v>0</v>
      </c>
      <c r="R279" s="32">
        <f t="shared" si="28"/>
        <v>0</v>
      </c>
      <c r="S279" s="26">
        <v>1</v>
      </c>
      <c r="T279" s="26">
        <v>58.6</v>
      </c>
      <c r="U279" s="26">
        <v>6</v>
      </c>
    </row>
    <row r="280" spans="1:21">
      <c r="A280" s="26">
        <f t="shared" si="34"/>
        <v>274</v>
      </c>
      <c r="B280" s="25" t="s">
        <v>188</v>
      </c>
      <c r="C280" s="26">
        <v>30</v>
      </c>
      <c r="D280" s="26">
        <v>20.93</v>
      </c>
      <c r="E280" s="39">
        <f t="shared" si="29"/>
        <v>1722.539</v>
      </c>
      <c r="F280" s="26" t="s">
        <v>20</v>
      </c>
      <c r="G280" s="26">
        <v>1954</v>
      </c>
      <c r="H280" s="26">
        <f t="shared" si="30"/>
        <v>58</v>
      </c>
      <c r="I280" s="26">
        <v>1</v>
      </c>
      <c r="J280" s="28">
        <f t="shared" si="31"/>
        <v>2</v>
      </c>
      <c r="K280" s="26">
        <f t="shared" si="32"/>
        <v>82.3</v>
      </c>
      <c r="L280" s="26">
        <v>82.3</v>
      </c>
      <c r="M280" s="30">
        <f t="shared" si="33"/>
        <v>9</v>
      </c>
      <c r="N280" s="26">
        <v>1</v>
      </c>
      <c r="O280" s="26">
        <v>40.299999999999997</v>
      </c>
      <c r="P280" s="26">
        <v>6</v>
      </c>
      <c r="Q280" s="31">
        <f t="shared" si="28"/>
        <v>50</v>
      </c>
      <c r="R280" s="32">
        <f t="shared" si="28"/>
        <v>48.967193195625754</v>
      </c>
      <c r="S280" s="26">
        <v>1</v>
      </c>
      <c r="T280" s="26">
        <v>42</v>
      </c>
      <c r="U280" s="26">
        <v>3</v>
      </c>
    </row>
    <row r="281" spans="1:21">
      <c r="A281" s="26">
        <f t="shared" si="34"/>
        <v>275</v>
      </c>
      <c r="B281" s="25" t="s">
        <v>188</v>
      </c>
      <c r="C281" s="26">
        <v>32</v>
      </c>
      <c r="D281" s="26">
        <v>20.93</v>
      </c>
      <c r="E281" s="39">
        <f t="shared" si="29"/>
        <v>1956.9549999999999</v>
      </c>
      <c r="F281" s="26" t="s">
        <v>20</v>
      </c>
      <c r="G281" s="26">
        <v>1954</v>
      </c>
      <c r="H281" s="26">
        <f t="shared" si="30"/>
        <v>58</v>
      </c>
      <c r="I281" s="26">
        <v>1</v>
      </c>
      <c r="J281" s="28">
        <f t="shared" si="31"/>
        <v>2</v>
      </c>
      <c r="K281" s="26">
        <f t="shared" si="32"/>
        <v>93.5</v>
      </c>
      <c r="L281" s="26">
        <v>93.5</v>
      </c>
      <c r="M281" s="30">
        <f t="shared" si="33"/>
        <v>11</v>
      </c>
      <c r="N281" s="26"/>
      <c r="O281" s="26"/>
      <c r="P281" s="26"/>
      <c r="Q281" s="31">
        <f t="shared" si="28"/>
        <v>0</v>
      </c>
      <c r="R281" s="32">
        <f t="shared" si="28"/>
        <v>0</v>
      </c>
      <c r="S281" s="26">
        <v>2</v>
      </c>
      <c r="T281" s="26">
        <v>93.5</v>
      </c>
      <c r="U281" s="26">
        <v>11</v>
      </c>
    </row>
    <row r="282" spans="1:21">
      <c r="A282" s="26">
        <f t="shared" si="34"/>
        <v>276</v>
      </c>
      <c r="B282" s="25" t="s">
        <v>188</v>
      </c>
      <c r="C282" s="26">
        <v>38</v>
      </c>
      <c r="D282" s="26">
        <v>20.93</v>
      </c>
      <c r="E282" s="39">
        <f t="shared" si="29"/>
        <v>1287.1949999999999</v>
      </c>
      <c r="F282" s="26" t="s">
        <v>20</v>
      </c>
      <c r="G282" s="26">
        <v>1954</v>
      </c>
      <c r="H282" s="26"/>
      <c r="I282" s="26">
        <v>1</v>
      </c>
      <c r="J282" s="28">
        <f t="shared" si="31"/>
        <v>2</v>
      </c>
      <c r="K282" s="26">
        <f t="shared" si="32"/>
        <v>61.5</v>
      </c>
      <c r="L282" s="26">
        <v>61.5</v>
      </c>
      <c r="M282" s="30">
        <f t="shared" si="33"/>
        <v>5</v>
      </c>
      <c r="N282" s="26">
        <v>1</v>
      </c>
      <c r="O282" s="26"/>
      <c r="P282" s="26"/>
      <c r="Q282" s="31">
        <f t="shared" si="28"/>
        <v>50</v>
      </c>
      <c r="R282" s="32">
        <f t="shared" si="28"/>
        <v>0</v>
      </c>
      <c r="S282" s="26">
        <v>1</v>
      </c>
      <c r="T282" s="26">
        <v>61.5</v>
      </c>
      <c r="U282" s="26">
        <v>5</v>
      </c>
    </row>
    <row r="283" spans="1:21">
      <c r="A283" s="26">
        <f t="shared" si="34"/>
        <v>277</v>
      </c>
      <c r="B283" s="25" t="s">
        <v>188</v>
      </c>
      <c r="C283" s="26">
        <v>40</v>
      </c>
      <c r="D283" s="26">
        <v>20.93</v>
      </c>
      <c r="E283" s="39">
        <f t="shared" si="29"/>
        <v>2310.672</v>
      </c>
      <c r="F283" s="26" t="s">
        <v>20</v>
      </c>
      <c r="G283" s="26">
        <v>1960</v>
      </c>
      <c r="H283" s="26"/>
      <c r="I283" s="26">
        <v>1</v>
      </c>
      <c r="J283" s="28">
        <f t="shared" si="31"/>
        <v>2</v>
      </c>
      <c r="K283" s="26">
        <f t="shared" si="32"/>
        <v>110.4</v>
      </c>
      <c r="L283" s="26">
        <v>110.4</v>
      </c>
      <c r="M283" s="30">
        <f t="shared" si="33"/>
        <v>4</v>
      </c>
      <c r="N283" s="26">
        <v>2</v>
      </c>
      <c r="O283" s="26">
        <v>110.4</v>
      </c>
      <c r="P283" s="26">
        <v>4</v>
      </c>
      <c r="Q283" s="31">
        <f t="shared" si="28"/>
        <v>100</v>
      </c>
      <c r="R283" s="32">
        <f t="shared" si="28"/>
        <v>100</v>
      </c>
      <c r="S283" s="26">
        <v>0</v>
      </c>
      <c r="T283" s="26">
        <v>0</v>
      </c>
      <c r="U283" s="26"/>
    </row>
    <row r="284" spans="1:21">
      <c r="A284" s="26">
        <f t="shared" si="34"/>
        <v>278</v>
      </c>
      <c r="B284" s="25" t="s">
        <v>221</v>
      </c>
      <c r="C284" s="26">
        <v>1</v>
      </c>
      <c r="D284" s="26">
        <v>16.940000000000001</v>
      </c>
      <c r="E284" s="39">
        <f t="shared" si="29"/>
        <v>433.66400000000004</v>
      </c>
      <c r="F284" s="26" t="s">
        <v>22</v>
      </c>
      <c r="G284" s="26">
        <v>1936</v>
      </c>
      <c r="H284" s="26"/>
      <c r="I284" s="26">
        <v>1</v>
      </c>
      <c r="J284" s="28">
        <f t="shared" si="31"/>
        <v>1</v>
      </c>
      <c r="K284" s="26">
        <f t="shared" si="32"/>
        <v>25.6</v>
      </c>
      <c r="L284" s="26">
        <v>25.6</v>
      </c>
      <c r="M284" s="30">
        <f t="shared" si="33"/>
        <v>1</v>
      </c>
      <c r="N284" s="26"/>
      <c r="O284" s="26"/>
      <c r="P284" s="26"/>
      <c r="Q284" s="31">
        <f t="shared" si="28"/>
        <v>0</v>
      </c>
      <c r="R284" s="32">
        <f t="shared" si="28"/>
        <v>0</v>
      </c>
      <c r="S284" s="26">
        <v>1</v>
      </c>
      <c r="T284" s="26">
        <v>25.6</v>
      </c>
      <c r="U284" s="26">
        <v>1</v>
      </c>
    </row>
    <row r="285" spans="1:21">
      <c r="A285" s="26">
        <f t="shared" si="34"/>
        <v>279</v>
      </c>
      <c r="B285" s="25" t="s">
        <v>221</v>
      </c>
      <c r="C285" s="26">
        <v>5</v>
      </c>
      <c r="D285" s="26">
        <v>21.21</v>
      </c>
      <c r="E285" s="39">
        <f t="shared" si="29"/>
        <v>3703.2660000000001</v>
      </c>
      <c r="F285" s="26" t="s">
        <v>22</v>
      </c>
      <c r="G285" s="26">
        <v>1941</v>
      </c>
      <c r="H285" s="26"/>
      <c r="I285" s="26">
        <v>1</v>
      </c>
      <c r="J285" s="28">
        <f t="shared" si="31"/>
        <v>6</v>
      </c>
      <c r="K285" s="26">
        <f t="shared" si="32"/>
        <v>174.6</v>
      </c>
      <c r="L285" s="26">
        <v>174.6</v>
      </c>
      <c r="M285" s="30">
        <f t="shared" si="33"/>
        <v>13</v>
      </c>
      <c r="N285" s="26">
        <v>3</v>
      </c>
      <c r="O285" s="26">
        <v>79.8</v>
      </c>
      <c r="P285" s="26">
        <v>6</v>
      </c>
      <c r="Q285" s="31">
        <f t="shared" si="28"/>
        <v>50</v>
      </c>
      <c r="R285" s="32">
        <f t="shared" si="28"/>
        <v>45.704467353951891</v>
      </c>
      <c r="S285" s="26">
        <v>3</v>
      </c>
      <c r="T285" s="26">
        <v>94.8</v>
      </c>
      <c r="U285" s="26">
        <v>7</v>
      </c>
    </row>
    <row r="286" spans="1:21">
      <c r="A286" s="26">
        <f t="shared" si="34"/>
        <v>280</v>
      </c>
      <c r="B286" s="25" t="s">
        <v>221</v>
      </c>
      <c r="C286" s="26">
        <v>10</v>
      </c>
      <c r="D286" s="26">
        <v>21.65</v>
      </c>
      <c r="E286" s="39">
        <f t="shared" si="29"/>
        <v>2002.6249999999998</v>
      </c>
      <c r="F286" s="26" t="s">
        <v>22</v>
      </c>
      <c r="G286" s="26">
        <v>1941</v>
      </c>
      <c r="H286" s="26"/>
      <c r="I286" s="26">
        <v>1</v>
      </c>
      <c r="J286" s="28">
        <f t="shared" si="31"/>
        <v>2</v>
      </c>
      <c r="K286" s="26">
        <f t="shared" si="32"/>
        <v>92.5</v>
      </c>
      <c r="L286" s="26">
        <v>92.5</v>
      </c>
      <c r="M286" s="30">
        <f t="shared" si="33"/>
        <v>6</v>
      </c>
      <c r="N286" s="26"/>
      <c r="O286" s="26"/>
      <c r="P286" s="26"/>
      <c r="Q286" s="31">
        <f t="shared" si="28"/>
        <v>0</v>
      </c>
      <c r="R286" s="32">
        <f t="shared" si="28"/>
        <v>0</v>
      </c>
      <c r="S286" s="26">
        <v>2</v>
      </c>
      <c r="T286" s="26">
        <v>92.5</v>
      </c>
      <c r="U286" s="26">
        <v>6</v>
      </c>
    </row>
    <row r="287" spans="1:21">
      <c r="A287" s="26">
        <f t="shared" si="34"/>
        <v>281</v>
      </c>
      <c r="B287" s="25" t="s">
        <v>221</v>
      </c>
      <c r="C287" s="26">
        <v>12</v>
      </c>
      <c r="D287" s="26">
        <v>16.260000000000002</v>
      </c>
      <c r="E287" s="39">
        <f t="shared" si="29"/>
        <v>1793.4780000000001</v>
      </c>
      <c r="F287" s="26" t="s">
        <v>22</v>
      </c>
      <c r="G287" s="26">
        <v>1939</v>
      </c>
      <c r="H287" s="26"/>
      <c r="I287" s="26">
        <v>1</v>
      </c>
      <c r="J287" s="28">
        <f t="shared" si="31"/>
        <v>4</v>
      </c>
      <c r="K287" s="26">
        <f t="shared" si="32"/>
        <v>110.29999999999998</v>
      </c>
      <c r="L287" s="26">
        <v>110.3</v>
      </c>
      <c r="M287" s="30">
        <f t="shared" si="33"/>
        <v>6</v>
      </c>
      <c r="N287" s="26">
        <v>1</v>
      </c>
      <c r="O287" s="26">
        <v>34.1</v>
      </c>
      <c r="P287" s="26">
        <v>1</v>
      </c>
      <c r="Q287" s="31">
        <f t="shared" si="28"/>
        <v>25</v>
      </c>
      <c r="R287" s="32">
        <f t="shared" si="28"/>
        <v>30.915684496826842</v>
      </c>
      <c r="S287" s="26">
        <v>3</v>
      </c>
      <c r="T287" s="26">
        <v>76.199999999999989</v>
      </c>
      <c r="U287" s="26">
        <v>5</v>
      </c>
    </row>
    <row r="288" spans="1:21">
      <c r="A288" s="26">
        <f t="shared" si="34"/>
        <v>282</v>
      </c>
      <c r="B288" s="25" t="s">
        <v>131</v>
      </c>
      <c r="C288" s="26" t="s">
        <v>123</v>
      </c>
      <c r="D288" s="26"/>
      <c r="E288" s="39">
        <f t="shared" si="29"/>
        <v>0</v>
      </c>
      <c r="F288" s="26" t="s">
        <v>22</v>
      </c>
      <c r="G288" s="26">
        <v>1939</v>
      </c>
      <c r="H288" s="26">
        <v>71</v>
      </c>
      <c r="I288" s="26">
        <v>1</v>
      </c>
      <c r="J288" s="28">
        <f t="shared" si="31"/>
        <v>1</v>
      </c>
      <c r="K288" s="26">
        <f t="shared" si="32"/>
        <v>54.7</v>
      </c>
      <c r="L288" s="26">
        <v>54.7</v>
      </c>
      <c r="M288" s="30">
        <f t="shared" si="33"/>
        <v>1</v>
      </c>
      <c r="N288" s="26">
        <v>1</v>
      </c>
      <c r="O288" s="26">
        <v>54.7</v>
      </c>
      <c r="P288" s="26">
        <v>1</v>
      </c>
      <c r="Q288" s="31">
        <f t="shared" si="28"/>
        <v>100</v>
      </c>
      <c r="R288" s="32">
        <f t="shared" si="28"/>
        <v>100</v>
      </c>
      <c r="S288" s="26">
        <v>0</v>
      </c>
      <c r="T288" s="26">
        <v>0</v>
      </c>
      <c r="U288" s="26">
        <v>0</v>
      </c>
    </row>
    <row r="289" spans="1:21">
      <c r="A289" s="26">
        <f t="shared" si="34"/>
        <v>283</v>
      </c>
      <c r="B289" s="25" t="s">
        <v>142</v>
      </c>
      <c r="C289" s="26">
        <v>118</v>
      </c>
      <c r="D289" s="26">
        <v>17.47</v>
      </c>
      <c r="E289" s="39">
        <f t="shared" si="29"/>
        <v>4758.8279999999995</v>
      </c>
      <c r="F289" s="26" t="s">
        <v>20</v>
      </c>
      <c r="G289" s="26">
        <v>1960</v>
      </c>
      <c r="H289" s="26"/>
      <c r="I289" s="26">
        <v>2</v>
      </c>
      <c r="J289" s="28">
        <f t="shared" si="31"/>
        <v>8</v>
      </c>
      <c r="K289" s="26">
        <f t="shared" si="32"/>
        <v>272.39999999999998</v>
      </c>
      <c r="L289" s="29">
        <v>272.39999999999998</v>
      </c>
      <c r="M289" s="30">
        <f t="shared" si="33"/>
        <v>21</v>
      </c>
      <c r="N289" s="26">
        <v>6</v>
      </c>
      <c r="O289" s="26">
        <v>198.9</v>
      </c>
      <c r="P289" s="26">
        <v>11</v>
      </c>
      <c r="Q289" s="31">
        <f t="shared" si="28"/>
        <v>75</v>
      </c>
      <c r="R289" s="32">
        <f t="shared" si="28"/>
        <v>73.017621145374449</v>
      </c>
      <c r="S289" s="26">
        <v>2</v>
      </c>
      <c r="T289" s="26">
        <v>73.5</v>
      </c>
      <c r="U289" s="26">
        <v>10</v>
      </c>
    </row>
    <row r="290" spans="1:21">
      <c r="A290" s="26">
        <f t="shared" si="34"/>
        <v>284</v>
      </c>
      <c r="B290" s="25" t="s">
        <v>142</v>
      </c>
      <c r="C290" s="26" t="s">
        <v>222</v>
      </c>
      <c r="D290" s="26">
        <v>23.3</v>
      </c>
      <c r="E290" s="39">
        <f t="shared" si="29"/>
        <v>4410.6900000000005</v>
      </c>
      <c r="F290" s="26" t="s">
        <v>22</v>
      </c>
      <c r="G290" s="26">
        <v>1953</v>
      </c>
      <c r="H290" s="26"/>
      <c r="I290" s="26">
        <v>1</v>
      </c>
      <c r="J290" s="28">
        <f t="shared" si="31"/>
        <v>8</v>
      </c>
      <c r="K290" s="26">
        <f t="shared" si="32"/>
        <v>189.3</v>
      </c>
      <c r="L290" s="26">
        <v>189.3</v>
      </c>
      <c r="M290" s="30">
        <f t="shared" si="33"/>
        <v>20</v>
      </c>
      <c r="N290" s="26">
        <v>2</v>
      </c>
      <c r="O290" s="26">
        <v>54.2</v>
      </c>
      <c r="P290" s="26">
        <v>2</v>
      </c>
      <c r="Q290" s="31">
        <f t="shared" si="28"/>
        <v>25</v>
      </c>
      <c r="R290" s="32">
        <f t="shared" si="28"/>
        <v>28.631801373481245</v>
      </c>
      <c r="S290" s="26">
        <v>6</v>
      </c>
      <c r="T290" s="26">
        <v>135.1</v>
      </c>
      <c r="U290" s="26">
        <v>18</v>
      </c>
    </row>
    <row r="291" spans="1:21">
      <c r="A291" s="26">
        <f t="shared" si="34"/>
        <v>285</v>
      </c>
      <c r="B291" s="25" t="s">
        <v>142</v>
      </c>
      <c r="C291" s="26">
        <v>152</v>
      </c>
      <c r="D291" s="26">
        <v>20.93</v>
      </c>
      <c r="E291" s="39">
        <f t="shared" si="29"/>
        <v>4250.8829999999998</v>
      </c>
      <c r="F291" s="26" t="s">
        <v>32</v>
      </c>
      <c r="G291" s="26">
        <v>1954</v>
      </c>
      <c r="H291" s="26"/>
      <c r="I291" s="26">
        <v>2</v>
      </c>
      <c r="J291" s="28">
        <f t="shared" si="31"/>
        <v>5</v>
      </c>
      <c r="K291" s="26">
        <f t="shared" si="32"/>
        <v>203.1</v>
      </c>
      <c r="L291" s="26">
        <v>203.1</v>
      </c>
      <c r="M291" s="30">
        <f t="shared" si="33"/>
        <v>19</v>
      </c>
      <c r="N291" s="26"/>
      <c r="O291" s="26"/>
      <c r="P291" s="26"/>
      <c r="Q291" s="31">
        <f t="shared" si="28"/>
        <v>0</v>
      </c>
      <c r="R291" s="32">
        <f t="shared" si="28"/>
        <v>0</v>
      </c>
      <c r="S291" s="26">
        <v>5</v>
      </c>
      <c r="T291" s="26">
        <v>203.1</v>
      </c>
      <c r="U291" s="26">
        <v>19</v>
      </c>
    </row>
    <row r="292" spans="1:21">
      <c r="A292" s="26">
        <f t="shared" si="34"/>
        <v>286</v>
      </c>
      <c r="B292" s="25" t="s">
        <v>142</v>
      </c>
      <c r="C292" s="26">
        <v>154</v>
      </c>
      <c r="D292" s="26">
        <v>20.93</v>
      </c>
      <c r="E292" s="39">
        <f t="shared" si="29"/>
        <v>4227.8599999999997</v>
      </c>
      <c r="F292" s="26" t="s">
        <v>32</v>
      </c>
      <c r="G292" s="26">
        <v>1939</v>
      </c>
      <c r="H292" s="26"/>
      <c r="I292" s="26">
        <v>2</v>
      </c>
      <c r="J292" s="28">
        <f t="shared" si="31"/>
        <v>4</v>
      </c>
      <c r="K292" s="26">
        <f t="shared" si="32"/>
        <v>202</v>
      </c>
      <c r="L292" s="26">
        <v>202</v>
      </c>
      <c r="M292" s="30">
        <f t="shared" si="33"/>
        <v>10</v>
      </c>
      <c r="N292" s="26">
        <v>1</v>
      </c>
      <c r="O292" s="26">
        <v>73.400000000000006</v>
      </c>
      <c r="P292" s="26">
        <v>1</v>
      </c>
      <c r="Q292" s="31">
        <f t="shared" si="28"/>
        <v>25</v>
      </c>
      <c r="R292" s="32">
        <f t="shared" si="28"/>
        <v>36.336633663366342</v>
      </c>
      <c r="S292" s="26">
        <v>3</v>
      </c>
      <c r="T292" s="26">
        <v>128.6</v>
      </c>
      <c r="U292" s="26">
        <v>9</v>
      </c>
    </row>
    <row r="293" spans="1:21">
      <c r="A293" s="26">
        <f t="shared" si="34"/>
        <v>287</v>
      </c>
      <c r="B293" s="25" t="s">
        <v>142</v>
      </c>
      <c r="C293" s="26" t="s">
        <v>230</v>
      </c>
      <c r="D293" s="26">
        <v>20.93</v>
      </c>
      <c r="E293" s="39">
        <f t="shared" si="29"/>
        <v>1682.7720000000002</v>
      </c>
      <c r="F293" s="26" t="s">
        <v>22</v>
      </c>
      <c r="G293" s="26">
        <v>1939</v>
      </c>
      <c r="H293" s="26"/>
      <c r="I293" s="26">
        <v>1</v>
      </c>
      <c r="J293" s="28">
        <f t="shared" si="31"/>
        <v>2</v>
      </c>
      <c r="K293" s="26">
        <f t="shared" si="32"/>
        <v>80.400000000000006</v>
      </c>
      <c r="L293" s="26">
        <v>80.400000000000006</v>
      </c>
      <c r="M293" s="30">
        <f t="shared" si="33"/>
        <v>8</v>
      </c>
      <c r="N293" s="26">
        <v>1</v>
      </c>
      <c r="O293" s="26">
        <v>40.6</v>
      </c>
      <c r="P293" s="26">
        <v>4</v>
      </c>
      <c r="Q293" s="31">
        <f t="shared" si="28"/>
        <v>50</v>
      </c>
      <c r="R293" s="32">
        <f t="shared" si="28"/>
        <v>50.49751243781094</v>
      </c>
      <c r="S293" s="26">
        <v>1</v>
      </c>
      <c r="T293" s="26">
        <v>39.800000000000004</v>
      </c>
      <c r="U293" s="26">
        <v>4</v>
      </c>
    </row>
    <row r="294" spans="1:21">
      <c r="A294" s="26">
        <f t="shared" si="34"/>
        <v>288</v>
      </c>
      <c r="B294" s="25" t="s">
        <v>142</v>
      </c>
      <c r="C294" s="26">
        <v>172</v>
      </c>
      <c r="D294" s="26">
        <v>20.93</v>
      </c>
      <c r="E294" s="39">
        <f t="shared" si="29"/>
        <v>1197.1960000000001</v>
      </c>
      <c r="F294" s="26" t="s">
        <v>22</v>
      </c>
      <c r="G294" s="26">
        <v>1937</v>
      </c>
      <c r="H294" s="26"/>
      <c r="I294" s="26">
        <v>1</v>
      </c>
      <c r="J294" s="28">
        <f t="shared" si="31"/>
        <v>2</v>
      </c>
      <c r="K294" s="26">
        <f t="shared" si="32"/>
        <v>57.2</v>
      </c>
      <c r="L294" s="26">
        <v>57.2</v>
      </c>
      <c r="M294" s="30">
        <f t="shared" si="33"/>
        <v>2</v>
      </c>
      <c r="N294" s="26"/>
      <c r="O294" s="26"/>
      <c r="P294" s="26"/>
      <c r="Q294" s="31">
        <f t="shared" si="28"/>
        <v>0</v>
      </c>
      <c r="R294" s="32">
        <f t="shared" si="28"/>
        <v>0</v>
      </c>
      <c r="S294" s="26">
        <v>2</v>
      </c>
      <c r="T294" s="26">
        <v>57.2</v>
      </c>
      <c r="U294" s="26">
        <v>2</v>
      </c>
    </row>
    <row r="295" spans="1:21">
      <c r="A295" s="26">
        <f t="shared" si="34"/>
        <v>289</v>
      </c>
      <c r="B295" s="25" t="s">
        <v>111</v>
      </c>
      <c r="C295" s="26" t="s">
        <v>66</v>
      </c>
      <c r="D295" s="26" t="s">
        <v>168</v>
      </c>
      <c r="E295" s="39">
        <f t="shared" si="29"/>
        <v>551.60800000000006</v>
      </c>
      <c r="F295" s="26" t="s">
        <v>32</v>
      </c>
      <c r="G295" s="26">
        <v>1951</v>
      </c>
      <c r="H295" s="26">
        <v>59</v>
      </c>
      <c r="I295" s="26">
        <v>1</v>
      </c>
      <c r="J295" s="28">
        <f t="shared" si="31"/>
        <v>1</v>
      </c>
      <c r="K295" s="26">
        <f t="shared" si="32"/>
        <v>38.200000000000003</v>
      </c>
      <c r="L295" s="26">
        <v>38.200000000000003</v>
      </c>
      <c r="M295" s="30">
        <f t="shared" si="33"/>
        <v>2</v>
      </c>
      <c r="N295" s="26"/>
      <c r="O295" s="26"/>
      <c r="P295" s="26"/>
      <c r="Q295" s="31">
        <f t="shared" si="28"/>
        <v>0</v>
      </c>
      <c r="R295" s="32">
        <f t="shared" si="28"/>
        <v>0</v>
      </c>
      <c r="S295" s="26">
        <v>1</v>
      </c>
      <c r="T295" s="26">
        <v>38.200000000000003</v>
      </c>
      <c r="U295" s="26">
        <v>2</v>
      </c>
    </row>
    <row r="296" spans="1:21">
      <c r="A296" s="26">
        <f t="shared" si="34"/>
        <v>290</v>
      </c>
      <c r="B296" s="25" t="s">
        <v>111</v>
      </c>
      <c r="C296" s="52" t="s">
        <v>182</v>
      </c>
      <c r="D296" s="26">
        <v>20.51</v>
      </c>
      <c r="E296" s="39">
        <f t="shared" si="29"/>
        <v>2518.6280000000002</v>
      </c>
      <c r="F296" s="26" t="s">
        <v>20</v>
      </c>
      <c r="G296" s="26">
        <v>1960</v>
      </c>
      <c r="H296" s="26"/>
      <c r="I296" s="26">
        <v>1</v>
      </c>
      <c r="J296" s="28">
        <f t="shared" si="31"/>
        <v>2</v>
      </c>
      <c r="K296" s="26">
        <f t="shared" si="32"/>
        <v>122.8</v>
      </c>
      <c r="L296" s="29">
        <v>122.8</v>
      </c>
      <c r="M296" s="30">
        <f t="shared" si="33"/>
        <v>2</v>
      </c>
      <c r="N296" s="26">
        <v>2</v>
      </c>
      <c r="O296" s="26">
        <v>122.8</v>
      </c>
      <c r="P296" s="26">
        <v>2</v>
      </c>
      <c r="Q296" s="31">
        <f t="shared" si="28"/>
        <v>100</v>
      </c>
      <c r="R296" s="32">
        <f t="shared" si="28"/>
        <v>100</v>
      </c>
      <c r="S296" s="26">
        <v>0</v>
      </c>
      <c r="T296" s="26"/>
      <c r="U296" s="26"/>
    </row>
    <row r="297" spans="1:21">
      <c r="A297" s="26">
        <f t="shared" si="34"/>
        <v>291</v>
      </c>
      <c r="B297" s="25" t="s">
        <v>111</v>
      </c>
      <c r="C297" s="26">
        <v>11</v>
      </c>
      <c r="D297" s="26">
        <v>20.93</v>
      </c>
      <c r="E297" s="39">
        <f t="shared" si="29"/>
        <v>843.47899999999993</v>
      </c>
      <c r="F297" s="26" t="s">
        <v>32</v>
      </c>
      <c r="G297" s="26">
        <v>1952</v>
      </c>
      <c r="H297" s="26"/>
      <c r="I297" s="26">
        <v>1</v>
      </c>
      <c r="J297" s="28">
        <f t="shared" si="31"/>
        <v>2</v>
      </c>
      <c r="K297" s="26">
        <f t="shared" si="32"/>
        <v>40.299999999999997</v>
      </c>
      <c r="L297" s="26">
        <v>40.299999999999997</v>
      </c>
      <c r="M297" s="30">
        <f t="shared" si="33"/>
        <v>2</v>
      </c>
      <c r="N297" s="26">
        <v>2</v>
      </c>
      <c r="O297" s="26">
        <v>40.299999999999997</v>
      </c>
      <c r="P297" s="26">
        <v>2</v>
      </c>
      <c r="Q297" s="31">
        <f t="shared" si="28"/>
        <v>100</v>
      </c>
      <c r="R297" s="32">
        <f t="shared" si="28"/>
        <v>100</v>
      </c>
      <c r="S297" s="26">
        <v>0</v>
      </c>
      <c r="T297" s="26">
        <v>0</v>
      </c>
      <c r="U297" s="26"/>
    </row>
    <row r="298" spans="1:21">
      <c r="A298" s="26">
        <f t="shared" si="34"/>
        <v>292</v>
      </c>
      <c r="B298" s="25" t="s">
        <v>112</v>
      </c>
      <c r="C298" s="26" t="s">
        <v>152</v>
      </c>
      <c r="D298" s="26" t="s">
        <v>173</v>
      </c>
      <c r="E298" s="39">
        <f t="shared" si="29"/>
        <v>234</v>
      </c>
      <c r="F298" s="26" t="s">
        <v>32</v>
      </c>
      <c r="G298" s="26">
        <v>1959</v>
      </c>
      <c r="H298" s="26">
        <v>51</v>
      </c>
      <c r="I298" s="26">
        <v>1</v>
      </c>
      <c r="J298" s="28">
        <f t="shared" si="31"/>
        <v>1</v>
      </c>
      <c r="K298" s="26">
        <f t="shared" si="32"/>
        <v>25</v>
      </c>
      <c r="L298" s="26">
        <v>25</v>
      </c>
      <c r="M298" s="30">
        <f t="shared" si="33"/>
        <v>2</v>
      </c>
      <c r="N298" s="26"/>
      <c r="O298" s="26"/>
      <c r="P298" s="26"/>
      <c r="Q298" s="31">
        <f t="shared" si="28"/>
        <v>0</v>
      </c>
      <c r="R298" s="32">
        <f t="shared" si="28"/>
        <v>0</v>
      </c>
      <c r="S298" s="26">
        <v>1</v>
      </c>
      <c r="T298" s="26">
        <v>25</v>
      </c>
      <c r="U298" s="26">
        <v>2</v>
      </c>
    </row>
    <row r="299" spans="1:21">
      <c r="A299" s="26">
        <f t="shared" si="34"/>
        <v>293</v>
      </c>
      <c r="B299" s="25" t="s">
        <v>113</v>
      </c>
      <c r="C299" s="26" t="s">
        <v>83</v>
      </c>
      <c r="D299" s="26">
        <v>1.71</v>
      </c>
      <c r="E299" s="39">
        <f t="shared" si="29"/>
        <v>94.733999999999995</v>
      </c>
      <c r="F299" s="26" t="s">
        <v>32</v>
      </c>
      <c r="G299" s="26">
        <v>1951</v>
      </c>
      <c r="H299" s="26">
        <v>59</v>
      </c>
      <c r="I299" s="26">
        <v>1</v>
      </c>
      <c r="J299" s="28">
        <f t="shared" si="31"/>
        <v>2</v>
      </c>
      <c r="K299" s="26">
        <f t="shared" si="32"/>
        <v>55.4</v>
      </c>
      <c r="L299" s="26">
        <v>55.4</v>
      </c>
      <c r="M299" s="30">
        <f t="shared" si="33"/>
        <v>1</v>
      </c>
      <c r="N299" s="26">
        <v>2</v>
      </c>
      <c r="O299" s="26">
        <v>55.4</v>
      </c>
      <c r="P299" s="26">
        <v>1</v>
      </c>
      <c r="Q299" s="31">
        <f t="shared" si="28"/>
        <v>100</v>
      </c>
      <c r="R299" s="32">
        <f t="shared" si="28"/>
        <v>100</v>
      </c>
      <c r="S299" s="26">
        <v>0</v>
      </c>
      <c r="T299" s="26">
        <v>0</v>
      </c>
      <c r="U299" s="26">
        <v>0</v>
      </c>
    </row>
    <row r="300" spans="1:21">
      <c r="A300" s="26">
        <f t="shared" si="34"/>
        <v>294</v>
      </c>
      <c r="B300" s="25" t="s">
        <v>197</v>
      </c>
      <c r="C300" s="26">
        <v>32</v>
      </c>
      <c r="D300" s="26">
        <v>6.88</v>
      </c>
      <c r="E300" s="39"/>
      <c r="F300" s="26"/>
      <c r="G300" s="26"/>
      <c r="H300" s="26"/>
      <c r="I300" s="26"/>
      <c r="J300" s="28">
        <f t="shared" si="31"/>
        <v>1</v>
      </c>
      <c r="K300" s="26">
        <f t="shared" si="32"/>
        <v>37.6</v>
      </c>
      <c r="L300" s="26">
        <v>37.6</v>
      </c>
      <c r="M300" s="30">
        <f t="shared" si="33"/>
        <v>1</v>
      </c>
      <c r="N300" s="26"/>
      <c r="O300" s="26"/>
      <c r="P300" s="26"/>
      <c r="Q300" s="31">
        <f t="shared" si="28"/>
        <v>0</v>
      </c>
      <c r="R300" s="32">
        <f t="shared" si="28"/>
        <v>0</v>
      </c>
      <c r="S300" s="26">
        <v>1</v>
      </c>
      <c r="T300" s="26">
        <v>37.6</v>
      </c>
      <c r="U300" s="26">
        <v>1</v>
      </c>
    </row>
    <row r="301" spans="1:21">
      <c r="A301" s="26">
        <f t="shared" si="34"/>
        <v>295</v>
      </c>
      <c r="B301" s="25" t="s">
        <v>143</v>
      </c>
      <c r="C301" s="26" t="s">
        <v>76</v>
      </c>
      <c r="D301" s="26" t="s">
        <v>168</v>
      </c>
      <c r="E301" s="39">
        <f t="shared" ref="E301:E407" si="35">D301*L301</f>
        <v>1126.32</v>
      </c>
      <c r="F301" s="26" t="s">
        <v>22</v>
      </c>
      <c r="G301" s="26">
        <v>1932</v>
      </c>
      <c r="H301" s="26">
        <v>78</v>
      </c>
      <c r="I301" s="26">
        <v>1</v>
      </c>
      <c r="J301" s="28">
        <f t="shared" si="31"/>
        <v>1</v>
      </c>
      <c r="K301" s="26">
        <f t="shared" si="32"/>
        <v>78</v>
      </c>
      <c r="L301" s="26">
        <v>78</v>
      </c>
      <c r="M301" s="30">
        <f t="shared" si="33"/>
        <v>1</v>
      </c>
      <c r="N301" s="26"/>
      <c r="O301" s="26"/>
      <c r="P301" s="26"/>
      <c r="Q301" s="31">
        <f t="shared" si="28"/>
        <v>0</v>
      </c>
      <c r="R301" s="32">
        <f t="shared" si="28"/>
        <v>0</v>
      </c>
      <c r="S301" s="26">
        <v>1</v>
      </c>
      <c r="T301" s="26">
        <v>78</v>
      </c>
      <c r="U301" s="26">
        <v>1</v>
      </c>
    </row>
    <row r="302" spans="1:21">
      <c r="A302" s="26">
        <f t="shared" si="34"/>
        <v>296</v>
      </c>
      <c r="B302" s="25" t="s">
        <v>143</v>
      </c>
      <c r="C302" s="26" t="s">
        <v>61</v>
      </c>
      <c r="D302" s="26" t="s">
        <v>168</v>
      </c>
      <c r="E302" s="39">
        <f t="shared" si="35"/>
        <v>841.85199999999998</v>
      </c>
      <c r="F302" s="26" t="s">
        <v>22</v>
      </c>
      <c r="G302" s="26">
        <v>1957</v>
      </c>
      <c r="H302" s="26">
        <v>53</v>
      </c>
      <c r="I302" s="26">
        <v>1</v>
      </c>
      <c r="J302" s="28">
        <f t="shared" si="31"/>
        <v>1</v>
      </c>
      <c r="K302" s="26">
        <f t="shared" si="32"/>
        <v>58.3</v>
      </c>
      <c r="L302" s="26">
        <v>58.3</v>
      </c>
      <c r="M302" s="30">
        <f t="shared" si="33"/>
        <v>3</v>
      </c>
      <c r="N302" s="26"/>
      <c r="O302" s="26"/>
      <c r="P302" s="26"/>
      <c r="Q302" s="31">
        <f t="shared" si="28"/>
        <v>0</v>
      </c>
      <c r="R302" s="32">
        <f t="shared" si="28"/>
        <v>0</v>
      </c>
      <c r="S302" s="26">
        <v>1</v>
      </c>
      <c r="T302" s="26">
        <v>58.3</v>
      </c>
      <c r="U302" s="26">
        <v>3</v>
      </c>
    </row>
    <row r="303" spans="1:21">
      <c r="A303" s="26">
        <f t="shared" si="34"/>
        <v>297</v>
      </c>
      <c r="B303" s="25" t="s">
        <v>216</v>
      </c>
      <c r="C303" s="26">
        <v>6</v>
      </c>
      <c r="D303" s="26">
        <v>13.56</v>
      </c>
      <c r="E303" s="39">
        <f t="shared" si="35"/>
        <v>612.91200000000003</v>
      </c>
      <c r="F303" s="26" t="s">
        <v>32</v>
      </c>
      <c r="G303" s="26">
        <v>1970</v>
      </c>
      <c r="H303" s="26"/>
      <c r="I303" s="26">
        <v>1</v>
      </c>
      <c r="J303" s="28">
        <f t="shared" si="31"/>
        <v>2</v>
      </c>
      <c r="K303" s="26">
        <f t="shared" si="32"/>
        <v>45.2</v>
      </c>
      <c r="L303" s="26">
        <v>45.2</v>
      </c>
      <c r="M303" s="30">
        <f t="shared" si="33"/>
        <v>5</v>
      </c>
      <c r="N303" s="26">
        <v>1</v>
      </c>
      <c r="O303" s="26"/>
      <c r="P303" s="26"/>
      <c r="Q303" s="31">
        <f t="shared" si="28"/>
        <v>50</v>
      </c>
      <c r="R303" s="32">
        <f t="shared" si="28"/>
        <v>0</v>
      </c>
      <c r="S303" s="26">
        <v>1</v>
      </c>
      <c r="T303" s="26">
        <v>45.2</v>
      </c>
      <c r="U303" s="26">
        <v>5</v>
      </c>
    </row>
    <row r="304" spans="1:21">
      <c r="A304" s="26">
        <f t="shared" si="34"/>
        <v>298</v>
      </c>
      <c r="B304" s="25" t="s">
        <v>75</v>
      </c>
      <c r="C304" s="26" t="s">
        <v>68</v>
      </c>
      <c r="D304" s="26">
        <v>15.88</v>
      </c>
      <c r="E304" s="39">
        <f t="shared" si="35"/>
        <v>801.94</v>
      </c>
      <c r="F304" s="26" t="s">
        <v>20</v>
      </c>
      <c r="G304" s="26">
        <v>1958</v>
      </c>
      <c r="H304" s="26">
        <v>52</v>
      </c>
      <c r="I304" s="26">
        <v>1</v>
      </c>
      <c r="J304" s="28">
        <f t="shared" si="31"/>
        <v>2</v>
      </c>
      <c r="K304" s="26">
        <f t="shared" si="32"/>
        <v>50.5</v>
      </c>
      <c r="L304" s="26">
        <v>50.5</v>
      </c>
      <c r="M304" s="30">
        <f t="shared" si="33"/>
        <v>2</v>
      </c>
      <c r="N304" s="26">
        <v>1</v>
      </c>
      <c r="O304" s="26"/>
      <c r="P304" s="26"/>
      <c r="Q304" s="31">
        <f t="shared" si="28"/>
        <v>50</v>
      </c>
      <c r="R304" s="32">
        <f t="shared" si="28"/>
        <v>0</v>
      </c>
      <c r="S304" s="26">
        <v>1</v>
      </c>
      <c r="T304" s="26">
        <v>50.5</v>
      </c>
      <c r="U304" s="26">
        <v>2</v>
      </c>
    </row>
    <row r="305" spans="1:21">
      <c r="A305" s="26">
        <f t="shared" si="34"/>
        <v>299</v>
      </c>
      <c r="B305" s="25" t="s">
        <v>21</v>
      </c>
      <c r="C305" s="26">
        <v>85</v>
      </c>
      <c r="D305" s="26">
        <v>11.22</v>
      </c>
      <c r="E305" s="39">
        <f t="shared" si="35"/>
        <v>385.96800000000002</v>
      </c>
      <c r="F305" s="26" t="s">
        <v>22</v>
      </c>
      <c r="G305" s="26">
        <v>1946</v>
      </c>
      <c r="H305" s="26">
        <v>64</v>
      </c>
      <c r="I305" s="26">
        <v>1</v>
      </c>
      <c r="J305" s="28">
        <f t="shared" si="31"/>
        <v>1</v>
      </c>
      <c r="K305" s="26">
        <f t="shared" si="32"/>
        <v>34.4</v>
      </c>
      <c r="L305" s="26">
        <v>34.4</v>
      </c>
      <c r="M305" s="30">
        <f t="shared" si="33"/>
        <v>4</v>
      </c>
      <c r="N305" s="26">
        <v>1</v>
      </c>
      <c r="O305" s="26">
        <v>34.4</v>
      </c>
      <c r="P305" s="26">
        <v>4</v>
      </c>
      <c r="Q305" s="31">
        <f t="shared" si="28"/>
        <v>100</v>
      </c>
      <c r="R305" s="32">
        <f t="shared" si="28"/>
        <v>100</v>
      </c>
      <c r="S305" s="26">
        <v>0</v>
      </c>
      <c r="T305" s="26">
        <v>0</v>
      </c>
      <c r="U305" s="26">
        <v>0</v>
      </c>
    </row>
    <row r="306" spans="1:21">
      <c r="A306" s="26">
        <f t="shared" si="34"/>
        <v>300</v>
      </c>
      <c r="B306" s="25" t="s">
        <v>21</v>
      </c>
      <c r="C306" s="26">
        <v>88</v>
      </c>
      <c r="D306" s="26">
        <v>14.44</v>
      </c>
      <c r="E306" s="39">
        <f t="shared" si="35"/>
        <v>394.21199999999999</v>
      </c>
      <c r="F306" s="26" t="s">
        <v>144</v>
      </c>
      <c r="G306" s="26">
        <v>1932</v>
      </c>
      <c r="H306" s="26">
        <v>78</v>
      </c>
      <c r="I306" s="26">
        <v>1</v>
      </c>
      <c r="J306" s="28">
        <f t="shared" si="31"/>
        <v>1</v>
      </c>
      <c r="K306" s="26">
        <f t="shared" si="32"/>
        <v>27.3</v>
      </c>
      <c r="L306" s="26">
        <v>27.3</v>
      </c>
      <c r="M306" s="30">
        <f t="shared" si="33"/>
        <v>5</v>
      </c>
      <c r="N306" s="26">
        <v>1</v>
      </c>
      <c r="O306" s="26">
        <v>27.3</v>
      </c>
      <c r="P306" s="26">
        <v>5</v>
      </c>
      <c r="Q306" s="31">
        <f t="shared" ref="Q306:R351" si="36">N306*100/J306</f>
        <v>100</v>
      </c>
      <c r="R306" s="32">
        <f t="shared" si="36"/>
        <v>100</v>
      </c>
      <c r="S306" s="26">
        <v>0</v>
      </c>
      <c r="T306" s="26">
        <v>0</v>
      </c>
      <c r="U306" s="26">
        <v>0</v>
      </c>
    </row>
    <row r="307" spans="1:21">
      <c r="A307" s="26">
        <f t="shared" si="34"/>
        <v>301</v>
      </c>
      <c r="B307" s="25" t="s">
        <v>21</v>
      </c>
      <c r="C307" s="26">
        <v>120</v>
      </c>
      <c r="D307" s="26">
        <v>14.44</v>
      </c>
      <c r="E307" s="39">
        <f t="shared" si="35"/>
        <v>651.24400000000003</v>
      </c>
      <c r="F307" s="26" t="s">
        <v>22</v>
      </c>
      <c r="G307" s="26">
        <v>1927</v>
      </c>
      <c r="H307" s="26">
        <v>83</v>
      </c>
      <c r="I307" s="26">
        <v>1</v>
      </c>
      <c r="J307" s="28">
        <f t="shared" si="31"/>
        <v>1</v>
      </c>
      <c r="K307" s="26">
        <f t="shared" si="32"/>
        <v>45.1</v>
      </c>
      <c r="L307" s="26">
        <v>45.1</v>
      </c>
      <c r="M307" s="30">
        <f t="shared" si="33"/>
        <v>1</v>
      </c>
      <c r="N307" s="26">
        <v>1</v>
      </c>
      <c r="O307" s="26">
        <v>45.1</v>
      </c>
      <c r="P307" s="26">
        <v>1</v>
      </c>
      <c r="Q307" s="31">
        <f t="shared" si="36"/>
        <v>100</v>
      </c>
      <c r="R307" s="32">
        <f t="shared" si="36"/>
        <v>100</v>
      </c>
      <c r="S307" s="26">
        <v>0</v>
      </c>
      <c r="T307" s="26">
        <v>0</v>
      </c>
      <c r="U307" s="26">
        <v>0</v>
      </c>
    </row>
    <row r="308" spans="1:21">
      <c r="A308" s="26">
        <f t="shared" si="34"/>
        <v>302</v>
      </c>
      <c r="B308" s="25" t="s">
        <v>21</v>
      </c>
      <c r="C308" s="26">
        <v>144</v>
      </c>
      <c r="D308" s="26">
        <v>15.88</v>
      </c>
      <c r="E308" s="39">
        <f t="shared" si="35"/>
        <v>1213.2320000000002</v>
      </c>
      <c r="F308" s="26" t="s">
        <v>22</v>
      </c>
      <c r="G308" s="26">
        <v>1935</v>
      </c>
      <c r="H308" s="26">
        <v>75</v>
      </c>
      <c r="I308" s="26">
        <v>1</v>
      </c>
      <c r="J308" s="28">
        <f t="shared" si="31"/>
        <v>2</v>
      </c>
      <c r="K308" s="26">
        <f t="shared" si="32"/>
        <v>76.400000000000006</v>
      </c>
      <c r="L308" s="26">
        <v>76.400000000000006</v>
      </c>
      <c r="M308" s="30">
        <f t="shared" si="33"/>
        <v>4</v>
      </c>
      <c r="N308" s="26">
        <v>1</v>
      </c>
      <c r="O308" s="26">
        <v>44.1</v>
      </c>
      <c r="P308" s="26">
        <v>1</v>
      </c>
      <c r="Q308" s="31">
        <f t="shared" si="36"/>
        <v>50</v>
      </c>
      <c r="R308" s="32">
        <f t="shared" si="36"/>
        <v>57.722513089005233</v>
      </c>
      <c r="S308" s="26">
        <v>1</v>
      </c>
      <c r="T308" s="26">
        <v>32.300000000000004</v>
      </c>
      <c r="U308" s="26">
        <v>3</v>
      </c>
    </row>
    <row r="309" spans="1:21">
      <c r="A309" s="26">
        <f t="shared" si="34"/>
        <v>303</v>
      </c>
      <c r="B309" s="25" t="s">
        <v>21</v>
      </c>
      <c r="C309" s="26">
        <v>62</v>
      </c>
      <c r="D309" s="26">
        <v>14.44</v>
      </c>
      <c r="E309" s="39">
        <f t="shared" si="35"/>
        <v>662.79599999999994</v>
      </c>
      <c r="F309" s="26" t="s">
        <v>22</v>
      </c>
      <c r="G309" s="26">
        <v>1936</v>
      </c>
      <c r="H309" s="26">
        <v>74</v>
      </c>
      <c r="I309" s="26">
        <v>1</v>
      </c>
      <c r="J309" s="28">
        <f t="shared" si="31"/>
        <v>1</v>
      </c>
      <c r="K309" s="26">
        <f t="shared" si="32"/>
        <v>45.9</v>
      </c>
      <c r="L309" s="26">
        <v>45.9</v>
      </c>
      <c r="M309" s="30">
        <f t="shared" si="33"/>
        <v>2</v>
      </c>
      <c r="N309" s="26"/>
      <c r="O309" s="26"/>
      <c r="P309" s="26"/>
      <c r="Q309" s="31">
        <f t="shared" si="36"/>
        <v>0</v>
      </c>
      <c r="R309" s="32">
        <f t="shared" si="36"/>
        <v>0</v>
      </c>
      <c r="S309" s="26">
        <v>1</v>
      </c>
      <c r="T309" s="26">
        <v>45.9</v>
      </c>
      <c r="U309" s="26">
        <v>2</v>
      </c>
    </row>
    <row r="310" spans="1:21">
      <c r="A310" s="26">
        <f t="shared" si="34"/>
        <v>304</v>
      </c>
      <c r="B310" s="25" t="s">
        <v>21</v>
      </c>
      <c r="C310" s="26">
        <v>113</v>
      </c>
      <c r="D310" s="26">
        <v>24.07</v>
      </c>
      <c r="E310" s="39">
        <f t="shared" si="35"/>
        <v>1819.6919999999998</v>
      </c>
      <c r="F310" s="26" t="s">
        <v>22</v>
      </c>
      <c r="G310" s="26">
        <v>1936</v>
      </c>
      <c r="H310" s="26">
        <v>74</v>
      </c>
      <c r="I310" s="26">
        <v>1</v>
      </c>
      <c r="J310" s="28">
        <f t="shared" si="31"/>
        <v>2</v>
      </c>
      <c r="K310" s="26">
        <f t="shared" si="32"/>
        <v>75.599999999999994</v>
      </c>
      <c r="L310" s="26">
        <f>O310+T310</f>
        <v>75.599999999999994</v>
      </c>
      <c r="M310" s="30">
        <f t="shared" si="33"/>
        <v>4</v>
      </c>
      <c r="N310" s="26">
        <v>1</v>
      </c>
      <c r="O310" s="26">
        <v>48.9</v>
      </c>
      <c r="P310" s="26">
        <v>3</v>
      </c>
      <c r="Q310" s="31">
        <f t="shared" si="36"/>
        <v>50</v>
      </c>
      <c r="R310" s="32">
        <f t="shared" si="36"/>
        <v>64.682539682539684</v>
      </c>
      <c r="S310" s="26">
        <v>1</v>
      </c>
      <c r="T310" s="26">
        <v>26.7</v>
      </c>
      <c r="U310" s="26">
        <v>1</v>
      </c>
    </row>
    <row r="311" spans="1:21">
      <c r="A311" s="26">
        <f t="shared" si="34"/>
        <v>305</v>
      </c>
      <c r="B311" s="25" t="s">
        <v>180</v>
      </c>
      <c r="C311" s="26">
        <v>65</v>
      </c>
      <c r="D311" s="26">
        <v>10.210000000000001</v>
      </c>
      <c r="E311" s="39">
        <f t="shared" si="35"/>
        <v>714.7</v>
      </c>
      <c r="F311" s="26" t="s">
        <v>20</v>
      </c>
      <c r="G311" s="26">
        <v>1958</v>
      </c>
      <c r="H311" s="26"/>
      <c r="I311" s="26">
        <v>1</v>
      </c>
      <c r="J311" s="28">
        <f t="shared" si="31"/>
        <v>2</v>
      </c>
      <c r="K311" s="26">
        <f t="shared" si="32"/>
        <v>70</v>
      </c>
      <c r="L311" s="26">
        <v>70</v>
      </c>
      <c r="M311" s="30">
        <f t="shared" si="33"/>
        <v>8</v>
      </c>
      <c r="N311" s="26"/>
      <c r="O311" s="26"/>
      <c r="P311" s="26"/>
      <c r="Q311" s="31">
        <f t="shared" si="36"/>
        <v>0</v>
      </c>
      <c r="R311" s="32">
        <f t="shared" si="36"/>
        <v>0</v>
      </c>
      <c r="S311" s="26">
        <v>2</v>
      </c>
      <c r="T311" s="26">
        <v>70</v>
      </c>
      <c r="U311" s="26">
        <v>8</v>
      </c>
    </row>
    <row r="312" spans="1:21">
      <c r="A312" s="26">
        <f t="shared" si="34"/>
        <v>306</v>
      </c>
      <c r="B312" s="25" t="s">
        <v>205</v>
      </c>
      <c r="C312" s="26" t="s">
        <v>76</v>
      </c>
      <c r="D312" s="26" t="s">
        <v>168</v>
      </c>
      <c r="E312" s="39">
        <f t="shared" si="35"/>
        <v>864.9559999999999</v>
      </c>
      <c r="F312" s="26" t="s">
        <v>20</v>
      </c>
      <c r="G312" s="26">
        <v>1958</v>
      </c>
      <c r="H312" s="26">
        <v>52</v>
      </c>
      <c r="I312" s="26">
        <v>1</v>
      </c>
      <c r="J312" s="28">
        <f t="shared" si="31"/>
        <v>1</v>
      </c>
      <c r="K312" s="26">
        <f t="shared" si="32"/>
        <v>59.9</v>
      </c>
      <c r="L312" s="26">
        <v>59.9</v>
      </c>
      <c r="M312" s="30">
        <f t="shared" si="33"/>
        <v>7</v>
      </c>
      <c r="N312" s="26"/>
      <c r="O312" s="26"/>
      <c r="P312" s="26"/>
      <c r="Q312" s="31">
        <f t="shared" si="36"/>
        <v>0</v>
      </c>
      <c r="R312" s="32">
        <f t="shared" si="36"/>
        <v>0</v>
      </c>
      <c r="S312" s="26">
        <v>1</v>
      </c>
      <c r="T312" s="26">
        <v>59.9</v>
      </c>
      <c r="U312" s="26">
        <v>7</v>
      </c>
    </row>
    <row r="313" spans="1:21">
      <c r="A313" s="26">
        <f t="shared" si="34"/>
        <v>307</v>
      </c>
      <c r="B313" s="25" t="s">
        <v>77</v>
      </c>
      <c r="C313" s="26" t="s">
        <v>68</v>
      </c>
      <c r="D313" s="26" t="s">
        <v>168</v>
      </c>
      <c r="E313" s="39">
        <f t="shared" si="35"/>
        <v>880.83999999999992</v>
      </c>
      <c r="F313" s="26" t="s">
        <v>20</v>
      </c>
      <c r="G313" s="26">
        <v>1957</v>
      </c>
      <c r="H313" s="26">
        <v>53</v>
      </c>
      <c r="I313" s="26">
        <v>1</v>
      </c>
      <c r="J313" s="28">
        <f t="shared" si="31"/>
        <v>1</v>
      </c>
      <c r="K313" s="26">
        <f t="shared" si="32"/>
        <v>61</v>
      </c>
      <c r="L313" s="26">
        <v>61</v>
      </c>
      <c r="M313" s="30">
        <f t="shared" si="33"/>
        <v>7</v>
      </c>
      <c r="N313" s="26"/>
      <c r="O313" s="26"/>
      <c r="P313" s="26"/>
      <c r="Q313" s="31">
        <f t="shared" si="36"/>
        <v>0</v>
      </c>
      <c r="R313" s="32">
        <f t="shared" si="36"/>
        <v>0</v>
      </c>
      <c r="S313" s="26">
        <v>1</v>
      </c>
      <c r="T313" s="26">
        <v>61</v>
      </c>
      <c r="U313" s="26">
        <v>7</v>
      </c>
    </row>
    <row r="314" spans="1:21">
      <c r="A314" s="26">
        <f t="shared" si="34"/>
        <v>308</v>
      </c>
      <c r="B314" s="25" t="s">
        <v>77</v>
      </c>
      <c r="C314" s="26" t="s">
        <v>78</v>
      </c>
      <c r="D314" s="26" t="s">
        <v>168</v>
      </c>
      <c r="E314" s="39">
        <f t="shared" si="35"/>
        <v>823.07999999999993</v>
      </c>
      <c r="F314" s="26" t="s">
        <v>20</v>
      </c>
      <c r="G314" s="26">
        <v>1957</v>
      </c>
      <c r="H314" s="26">
        <v>53</v>
      </c>
      <c r="I314" s="26">
        <v>1</v>
      </c>
      <c r="J314" s="28">
        <f t="shared" si="31"/>
        <v>1</v>
      </c>
      <c r="K314" s="26">
        <f t="shared" si="32"/>
        <v>57</v>
      </c>
      <c r="L314" s="26">
        <v>57</v>
      </c>
      <c r="M314" s="30">
        <f t="shared" si="33"/>
        <v>6</v>
      </c>
      <c r="N314" s="26"/>
      <c r="O314" s="26"/>
      <c r="P314" s="26"/>
      <c r="Q314" s="31">
        <f t="shared" si="36"/>
        <v>0</v>
      </c>
      <c r="R314" s="32">
        <f t="shared" si="36"/>
        <v>0</v>
      </c>
      <c r="S314" s="26">
        <v>1</v>
      </c>
      <c r="T314" s="26">
        <v>57</v>
      </c>
      <c r="U314" s="26">
        <v>6</v>
      </c>
    </row>
    <row r="315" spans="1:21">
      <c r="A315" s="26">
        <f t="shared" si="34"/>
        <v>309</v>
      </c>
      <c r="B315" s="25" t="s">
        <v>217</v>
      </c>
      <c r="C315" s="26">
        <v>37</v>
      </c>
      <c r="D315" s="26">
        <v>13.56</v>
      </c>
      <c r="E315" s="39">
        <f t="shared" si="35"/>
        <v>838.00800000000004</v>
      </c>
      <c r="F315" s="26" t="s">
        <v>20</v>
      </c>
      <c r="G315" s="26">
        <v>1993</v>
      </c>
      <c r="H315" s="26"/>
      <c r="I315" s="26">
        <v>5</v>
      </c>
      <c r="J315" s="28">
        <f t="shared" si="31"/>
        <v>1</v>
      </c>
      <c r="K315" s="26">
        <f t="shared" si="32"/>
        <v>61.8</v>
      </c>
      <c r="L315" s="26">
        <v>61.8</v>
      </c>
      <c r="M315" s="30">
        <f t="shared" si="33"/>
        <v>3</v>
      </c>
      <c r="N315" s="26"/>
      <c r="O315" s="26"/>
      <c r="P315" s="26"/>
      <c r="Q315" s="31">
        <f t="shared" si="36"/>
        <v>0</v>
      </c>
      <c r="R315" s="32">
        <f t="shared" si="36"/>
        <v>0</v>
      </c>
      <c r="S315" s="26">
        <v>1</v>
      </c>
      <c r="T315" s="26">
        <v>61.8</v>
      </c>
      <c r="U315" s="26">
        <v>3</v>
      </c>
    </row>
    <row r="316" spans="1:21">
      <c r="A316" s="26">
        <f t="shared" si="34"/>
        <v>310</v>
      </c>
      <c r="B316" s="25" t="s">
        <v>217</v>
      </c>
      <c r="C316" s="26">
        <v>59</v>
      </c>
      <c r="D316" s="26">
        <v>13.56</v>
      </c>
      <c r="E316" s="39">
        <f t="shared" si="35"/>
        <v>1224.4680000000001</v>
      </c>
      <c r="F316" s="26" t="s">
        <v>32</v>
      </c>
      <c r="G316" s="26">
        <v>1983</v>
      </c>
      <c r="H316" s="26"/>
      <c r="I316" s="26">
        <v>1</v>
      </c>
      <c r="J316" s="28">
        <f t="shared" si="31"/>
        <v>2</v>
      </c>
      <c r="K316" s="26">
        <f t="shared" si="32"/>
        <v>90.3</v>
      </c>
      <c r="L316" s="26">
        <v>90.3</v>
      </c>
      <c r="M316" s="30">
        <f t="shared" si="33"/>
        <v>5</v>
      </c>
      <c r="N316" s="26"/>
      <c r="O316" s="26"/>
      <c r="P316" s="26"/>
      <c r="Q316" s="31">
        <f t="shared" si="36"/>
        <v>0</v>
      </c>
      <c r="R316" s="32">
        <f t="shared" si="36"/>
        <v>0</v>
      </c>
      <c r="S316" s="26">
        <v>2</v>
      </c>
      <c r="T316" s="26">
        <v>90.3</v>
      </c>
      <c r="U316" s="26">
        <v>5</v>
      </c>
    </row>
    <row r="317" spans="1:21">
      <c r="A317" s="26">
        <f t="shared" si="34"/>
        <v>311</v>
      </c>
      <c r="B317" s="25" t="s">
        <v>217</v>
      </c>
      <c r="C317" s="26">
        <v>57</v>
      </c>
      <c r="D317" s="26">
        <v>9.9700000000000006</v>
      </c>
      <c r="E317" s="39">
        <f t="shared" si="35"/>
        <v>1332.989</v>
      </c>
      <c r="F317" s="26" t="s">
        <v>22</v>
      </c>
      <c r="G317" s="26">
        <v>1938</v>
      </c>
      <c r="H317" s="26"/>
      <c r="I317" s="26">
        <v>1</v>
      </c>
      <c r="J317" s="28">
        <f t="shared" si="31"/>
        <v>4</v>
      </c>
      <c r="K317" s="26">
        <f t="shared" si="32"/>
        <v>133.69999999999999</v>
      </c>
      <c r="L317" s="26">
        <v>133.69999999999999</v>
      </c>
      <c r="M317" s="30">
        <f t="shared" si="33"/>
        <v>0</v>
      </c>
      <c r="N317" s="26"/>
      <c r="O317" s="26"/>
      <c r="P317" s="26"/>
      <c r="Q317" s="31">
        <f t="shared" si="36"/>
        <v>0</v>
      </c>
      <c r="R317" s="32">
        <f t="shared" si="36"/>
        <v>0</v>
      </c>
      <c r="S317" s="26">
        <v>4</v>
      </c>
      <c r="T317" s="26">
        <v>133.69999999999999</v>
      </c>
      <c r="U317" s="26">
        <v>0</v>
      </c>
    </row>
    <row r="318" spans="1:21">
      <c r="A318" s="26">
        <f t="shared" si="34"/>
        <v>312</v>
      </c>
      <c r="B318" s="25" t="s">
        <v>217</v>
      </c>
      <c r="C318" s="26">
        <v>61</v>
      </c>
      <c r="D318" s="26">
        <v>9.9700000000000006</v>
      </c>
      <c r="E318" s="39">
        <f t="shared" si="35"/>
        <v>619.13700000000006</v>
      </c>
      <c r="F318" s="26" t="s">
        <v>22</v>
      </c>
      <c r="G318" s="26">
        <v>1938</v>
      </c>
      <c r="H318" s="26"/>
      <c r="I318" s="26">
        <v>1</v>
      </c>
      <c r="J318" s="28">
        <f t="shared" si="31"/>
        <v>2</v>
      </c>
      <c r="K318" s="26">
        <f t="shared" si="32"/>
        <v>62.1</v>
      </c>
      <c r="L318" s="26">
        <v>62.1</v>
      </c>
      <c r="M318" s="30">
        <f t="shared" si="33"/>
        <v>4</v>
      </c>
      <c r="N318" s="26"/>
      <c r="O318" s="26"/>
      <c r="P318" s="26"/>
      <c r="Q318" s="31">
        <f t="shared" si="36"/>
        <v>0</v>
      </c>
      <c r="R318" s="32">
        <f t="shared" si="36"/>
        <v>0</v>
      </c>
      <c r="S318" s="26">
        <v>2</v>
      </c>
      <c r="T318" s="26">
        <v>62.1</v>
      </c>
      <c r="U318" s="26">
        <v>4</v>
      </c>
    </row>
    <row r="319" spans="1:21">
      <c r="A319" s="26">
        <f t="shared" si="34"/>
        <v>313</v>
      </c>
      <c r="B319" s="25" t="s">
        <v>79</v>
      </c>
      <c r="C319" s="26" t="s">
        <v>63</v>
      </c>
      <c r="D319" s="26" t="s">
        <v>175</v>
      </c>
      <c r="E319" s="39">
        <f t="shared" si="35"/>
        <v>388.45499999999998</v>
      </c>
      <c r="F319" s="26" t="s">
        <v>20</v>
      </c>
      <c r="G319" s="26">
        <v>1957</v>
      </c>
      <c r="H319" s="26">
        <v>53</v>
      </c>
      <c r="I319" s="26">
        <v>1</v>
      </c>
      <c r="J319" s="28">
        <f t="shared" si="31"/>
        <v>1</v>
      </c>
      <c r="K319" s="26">
        <f t="shared" si="32"/>
        <v>55.1</v>
      </c>
      <c r="L319" s="26">
        <v>55.1</v>
      </c>
      <c r="M319" s="30">
        <f t="shared" si="33"/>
        <v>3</v>
      </c>
      <c r="N319" s="26"/>
      <c r="O319" s="26"/>
      <c r="P319" s="26"/>
      <c r="Q319" s="31">
        <f t="shared" si="36"/>
        <v>0</v>
      </c>
      <c r="R319" s="32">
        <f t="shared" si="36"/>
        <v>0</v>
      </c>
      <c r="S319" s="26">
        <v>1</v>
      </c>
      <c r="T319" s="26">
        <v>55.1</v>
      </c>
      <c r="U319" s="26">
        <v>3</v>
      </c>
    </row>
    <row r="320" spans="1:21">
      <c r="A320" s="26">
        <f t="shared" si="34"/>
        <v>314</v>
      </c>
      <c r="B320" s="25" t="s">
        <v>79</v>
      </c>
      <c r="C320" s="26" t="s">
        <v>80</v>
      </c>
      <c r="D320" s="26" t="s">
        <v>175</v>
      </c>
      <c r="E320" s="39">
        <f t="shared" si="35"/>
        <v>266.48999999999995</v>
      </c>
      <c r="F320" s="26" t="s">
        <v>20</v>
      </c>
      <c r="G320" s="26">
        <v>1957</v>
      </c>
      <c r="H320" s="26">
        <v>53</v>
      </c>
      <c r="I320" s="26">
        <v>1</v>
      </c>
      <c r="J320" s="28">
        <f t="shared" si="31"/>
        <v>1</v>
      </c>
      <c r="K320" s="26">
        <f t="shared" si="32"/>
        <v>37.799999999999997</v>
      </c>
      <c r="L320" s="26">
        <v>37.799999999999997</v>
      </c>
      <c r="M320" s="30">
        <f t="shared" si="33"/>
        <v>4</v>
      </c>
      <c r="N320" s="26"/>
      <c r="O320" s="26"/>
      <c r="P320" s="26"/>
      <c r="Q320" s="31">
        <f t="shared" si="36"/>
        <v>0</v>
      </c>
      <c r="R320" s="32">
        <f t="shared" si="36"/>
        <v>0</v>
      </c>
      <c r="S320" s="26">
        <v>1</v>
      </c>
      <c r="T320" s="26">
        <v>37.799999999999997</v>
      </c>
      <c r="U320" s="26">
        <v>4</v>
      </c>
    </row>
    <row r="321" spans="1:21">
      <c r="A321" s="26">
        <f t="shared" si="34"/>
        <v>315</v>
      </c>
      <c r="B321" s="25" t="s">
        <v>81</v>
      </c>
      <c r="C321" s="26" t="s">
        <v>82</v>
      </c>
      <c r="D321" s="26" t="s">
        <v>172</v>
      </c>
      <c r="E321" s="39">
        <f t="shared" si="35"/>
        <v>0</v>
      </c>
      <c r="F321" s="26" t="s">
        <v>20</v>
      </c>
      <c r="G321" s="26">
        <v>1952</v>
      </c>
      <c r="H321" s="26">
        <v>58</v>
      </c>
      <c r="I321" s="26">
        <v>1</v>
      </c>
      <c r="J321" s="28">
        <f t="shared" si="31"/>
        <v>0</v>
      </c>
      <c r="K321" s="26">
        <f t="shared" si="32"/>
        <v>0</v>
      </c>
      <c r="L321" s="26">
        <v>0</v>
      </c>
      <c r="M321" s="30">
        <f t="shared" si="33"/>
        <v>0</v>
      </c>
      <c r="N321" s="26"/>
      <c r="O321" s="26"/>
      <c r="P321" s="26"/>
      <c r="Q321" s="31">
        <v>0</v>
      </c>
      <c r="R321" s="32">
        <v>0</v>
      </c>
      <c r="S321" s="26">
        <v>0</v>
      </c>
      <c r="T321" s="26">
        <v>0</v>
      </c>
      <c r="U321" s="26">
        <v>0</v>
      </c>
    </row>
    <row r="322" spans="1:21">
      <c r="A322" s="26">
        <f t="shared" si="34"/>
        <v>316</v>
      </c>
      <c r="B322" s="25" t="s">
        <v>81</v>
      </c>
      <c r="C322" s="26" t="s">
        <v>83</v>
      </c>
      <c r="D322" s="26">
        <v>27.15</v>
      </c>
      <c r="E322" s="39">
        <f t="shared" si="35"/>
        <v>8204.73</v>
      </c>
      <c r="F322" s="26" t="s">
        <v>32</v>
      </c>
      <c r="G322" s="26">
        <v>1962</v>
      </c>
      <c r="H322" s="26">
        <v>48</v>
      </c>
      <c r="I322" s="26">
        <v>2</v>
      </c>
      <c r="J322" s="28">
        <f t="shared" si="31"/>
        <v>18</v>
      </c>
      <c r="K322" s="26">
        <f t="shared" si="32"/>
        <v>318.2</v>
      </c>
      <c r="L322" s="26">
        <v>302.2</v>
      </c>
      <c r="M322" s="30">
        <f t="shared" si="33"/>
        <v>31</v>
      </c>
      <c r="N322" s="26">
        <v>1</v>
      </c>
      <c r="O322" s="26">
        <v>16.2</v>
      </c>
      <c r="P322" s="26">
        <v>1</v>
      </c>
      <c r="Q322" s="31">
        <f t="shared" si="36"/>
        <v>5.5555555555555554</v>
      </c>
      <c r="R322" s="32">
        <f t="shared" si="36"/>
        <v>5.0911376492771847</v>
      </c>
      <c r="S322" s="26">
        <v>17</v>
      </c>
      <c r="T322" s="26">
        <v>302</v>
      </c>
      <c r="U322" s="26">
        <v>30</v>
      </c>
    </row>
    <row r="323" spans="1:21">
      <c r="A323" s="26">
        <f t="shared" si="34"/>
        <v>317</v>
      </c>
      <c r="B323" s="25" t="s">
        <v>81</v>
      </c>
      <c r="C323" s="26" t="s">
        <v>84</v>
      </c>
      <c r="D323" s="26">
        <v>7.56</v>
      </c>
      <c r="E323" s="39">
        <f t="shared" si="35"/>
        <v>591.94799999999998</v>
      </c>
      <c r="F323" s="26" t="s">
        <v>32</v>
      </c>
      <c r="G323" s="26">
        <v>1955</v>
      </c>
      <c r="H323" s="26">
        <v>55</v>
      </c>
      <c r="I323" s="26">
        <v>1</v>
      </c>
      <c r="J323" s="28">
        <f t="shared" si="31"/>
        <v>2</v>
      </c>
      <c r="K323" s="26">
        <f t="shared" si="32"/>
        <v>78.3</v>
      </c>
      <c r="L323" s="26">
        <v>78.3</v>
      </c>
      <c r="M323" s="30">
        <f t="shared" si="33"/>
        <v>5</v>
      </c>
      <c r="N323" s="26"/>
      <c r="O323" s="26"/>
      <c r="P323" s="26"/>
      <c r="Q323" s="31">
        <f t="shared" si="36"/>
        <v>0</v>
      </c>
      <c r="R323" s="32">
        <f t="shared" si="36"/>
        <v>0</v>
      </c>
      <c r="S323" s="26">
        <v>2</v>
      </c>
      <c r="T323" s="26">
        <v>78.3</v>
      </c>
      <c r="U323" s="26">
        <v>5</v>
      </c>
    </row>
    <row r="324" spans="1:21">
      <c r="A324" s="26">
        <f t="shared" si="34"/>
        <v>318</v>
      </c>
      <c r="B324" s="25" t="s">
        <v>81</v>
      </c>
      <c r="C324" s="26" t="s">
        <v>86</v>
      </c>
      <c r="D324" s="26" t="s">
        <v>172</v>
      </c>
      <c r="E324" s="39">
        <f t="shared" si="35"/>
        <v>267.63200000000001</v>
      </c>
      <c r="F324" s="26" t="s">
        <v>32</v>
      </c>
      <c r="G324" s="26">
        <v>1955</v>
      </c>
      <c r="H324" s="26">
        <v>55</v>
      </c>
      <c r="I324" s="26">
        <v>1</v>
      </c>
      <c r="J324" s="28">
        <f t="shared" si="31"/>
        <v>1</v>
      </c>
      <c r="K324" s="26">
        <f t="shared" si="32"/>
        <v>38.9</v>
      </c>
      <c r="L324" s="26">
        <v>38.9</v>
      </c>
      <c r="M324" s="30">
        <f t="shared" si="33"/>
        <v>3</v>
      </c>
      <c r="N324" s="26">
        <v>1</v>
      </c>
      <c r="O324" s="26">
        <v>38.9</v>
      </c>
      <c r="P324" s="26">
        <v>3</v>
      </c>
      <c r="Q324" s="31">
        <f t="shared" si="36"/>
        <v>100</v>
      </c>
      <c r="R324" s="32">
        <f t="shared" si="36"/>
        <v>100</v>
      </c>
      <c r="S324" s="26">
        <v>0</v>
      </c>
      <c r="T324" s="26">
        <v>0</v>
      </c>
      <c r="U324" s="26">
        <v>0</v>
      </c>
    </row>
    <row r="325" spans="1:21">
      <c r="A325" s="26">
        <f t="shared" si="34"/>
        <v>319</v>
      </c>
      <c r="B325" s="25" t="s">
        <v>81</v>
      </c>
      <c r="C325" s="26" t="s">
        <v>85</v>
      </c>
      <c r="D325" s="26" t="s">
        <v>172</v>
      </c>
      <c r="E325" s="39">
        <f t="shared" si="35"/>
        <v>296.52800000000002</v>
      </c>
      <c r="F325" s="26" t="s">
        <v>32</v>
      </c>
      <c r="G325" s="26">
        <v>1954</v>
      </c>
      <c r="H325" s="26">
        <v>56</v>
      </c>
      <c r="I325" s="26">
        <v>1</v>
      </c>
      <c r="J325" s="28">
        <f t="shared" si="31"/>
        <v>1</v>
      </c>
      <c r="K325" s="26">
        <f t="shared" si="32"/>
        <v>43.1</v>
      </c>
      <c r="L325" s="26">
        <v>43.1</v>
      </c>
      <c r="M325" s="30">
        <f t="shared" si="33"/>
        <v>2</v>
      </c>
      <c r="N325" s="26">
        <v>1</v>
      </c>
      <c r="O325" s="26">
        <v>43.1</v>
      </c>
      <c r="P325" s="26">
        <v>2</v>
      </c>
      <c r="Q325" s="31">
        <f t="shared" si="36"/>
        <v>100</v>
      </c>
      <c r="R325" s="32">
        <f t="shared" si="36"/>
        <v>100</v>
      </c>
      <c r="S325" s="26">
        <v>0</v>
      </c>
      <c r="T325" s="26">
        <v>0</v>
      </c>
      <c r="U325" s="26">
        <v>0</v>
      </c>
    </row>
    <row r="326" spans="1:21">
      <c r="A326" s="26">
        <f t="shared" si="34"/>
        <v>320</v>
      </c>
      <c r="B326" s="25" t="s">
        <v>81</v>
      </c>
      <c r="C326" s="26" t="s">
        <v>87</v>
      </c>
      <c r="D326" s="26" t="s">
        <v>172</v>
      </c>
      <c r="E326" s="39">
        <f t="shared" si="35"/>
        <v>326.11199999999997</v>
      </c>
      <c r="F326" s="26" t="s">
        <v>32</v>
      </c>
      <c r="G326" s="26">
        <v>1955</v>
      </c>
      <c r="H326" s="26">
        <v>55</v>
      </c>
      <c r="I326" s="26">
        <v>1</v>
      </c>
      <c r="J326" s="28">
        <f t="shared" si="31"/>
        <v>1</v>
      </c>
      <c r="K326" s="26">
        <f t="shared" si="32"/>
        <v>47.4</v>
      </c>
      <c r="L326" s="26">
        <v>47.4</v>
      </c>
      <c r="M326" s="30">
        <f t="shared" si="33"/>
        <v>3</v>
      </c>
      <c r="N326" s="26"/>
      <c r="O326" s="26"/>
      <c r="P326" s="26"/>
      <c r="Q326" s="31">
        <f t="shared" si="36"/>
        <v>0</v>
      </c>
      <c r="R326" s="32">
        <f t="shared" si="36"/>
        <v>0</v>
      </c>
      <c r="S326" s="26">
        <v>1</v>
      </c>
      <c r="T326" s="26">
        <v>47.4</v>
      </c>
      <c r="U326" s="26">
        <v>3</v>
      </c>
    </row>
    <row r="327" spans="1:21">
      <c r="A327" s="26">
        <f t="shared" si="34"/>
        <v>321</v>
      </c>
      <c r="B327" s="25" t="s">
        <v>81</v>
      </c>
      <c r="C327" s="26" t="s">
        <v>147</v>
      </c>
      <c r="D327" s="26">
        <v>15.88</v>
      </c>
      <c r="E327" s="39">
        <f t="shared" si="35"/>
        <v>1708.6880000000001</v>
      </c>
      <c r="F327" s="26" t="s">
        <v>22</v>
      </c>
      <c r="G327" s="26">
        <v>1957</v>
      </c>
      <c r="H327" s="26">
        <v>53</v>
      </c>
      <c r="I327" s="26">
        <v>1</v>
      </c>
      <c r="J327" s="28">
        <f t="shared" ref="J327:J347" si="37">N327+S327</f>
        <v>2</v>
      </c>
      <c r="K327" s="26">
        <f t="shared" ref="K327:K347" si="38">O327+T327</f>
        <v>107.6</v>
      </c>
      <c r="L327" s="26">
        <v>107.6</v>
      </c>
      <c r="M327" s="30">
        <f t="shared" ref="M327:M347" si="39">P327+U327</f>
        <v>11</v>
      </c>
      <c r="N327" s="26"/>
      <c r="O327" s="26"/>
      <c r="P327" s="26"/>
      <c r="Q327" s="31">
        <f t="shared" si="36"/>
        <v>0</v>
      </c>
      <c r="R327" s="32">
        <f t="shared" si="36"/>
        <v>0</v>
      </c>
      <c r="S327" s="26">
        <v>2</v>
      </c>
      <c r="T327" s="26">
        <v>107.6</v>
      </c>
      <c r="U327" s="26">
        <v>11</v>
      </c>
    </row>
    <row r="328" spans="1:21">
      <c r="A328" s="26">
        <f t="shared" si="34"/>
        <v>322</v>
      </c>
      <c r="B328" s="25" t="s">
        <v>88</v>
      </c>
      <c r="C328" s="26" t="s">
        <v>89</v>
      </c>
      <c r="D328" s="26" t="s">
        <v>176</v>
      </c>
      <c r="E328" s="39">
        <f t="shared" si="35"/>
        <v>327.69799999999998</v>
      </c>
      <c r="F328" s="26" t="s">
        <v>20</v>
      </c>
      <c r="G328" s="26">
        <v>1959</v>
      </c>
      <c r="H328" s="26">
        <v>51</v>
      </c>
      <c r="I328" s="26">
        <v>1</v>
      </c>
      <c r="J328" s="28">
        <f t="shared" si="37"/>
        <v>1</v>
      </c>
      <c r="K328" s="26">
        <f t="shared" si="38"/>
        <v>62.3</v>
      </c>
      <c r="L328" s="26">
        <v>62.3</v>
      </c>
      <c r="M328" s="30">
        <f t="shared" si="39"/>
        <v>2</v>
      </c>
      <c r="N328" s="26">
        <v>1</v>
      </c>
      <c r="O328" s="26">
        <v>62.3</v>
      </c>
      <c r="P328" s="26">
        <v>2</v>
      </c>
      <c r="Q328" s="31">
        <f t="shared" si="36"/>
        <v>100</v>
      </c>
      <c r="R328" s="32">
        <f t="shared" si="36"/>
        <v>100</v>
      </c>
      <c r="S328" s="26">
        <v>0</v>
      </c>
      <c r="T328" s="26">
        <v>0</v>
      </c>
      <c r="U328" s="26">
        <v>0</v>
      </c>
    </row>
    <row r="329" spans="1:21">
      <c r="A329" s="26">
        <f t="shared" si="34"/>
        <v>323</v>
      </c>
      <c r="B329" s="25" t="s">
        <v>88</v>
      </c>
      <c r="C329" s="26" t="s">
        <v>90</v>
      </c>
      <c r="D329" s="26" t="s">
        <v>175</v>
      </c>
      <c r="E329" s="39">
        <f t="shared" si="35"/>
        <v>344.03999999999996</v>
      </c>
      <c r="F329" s="26" t="s">
        <v>20</v>
      </c>
      <c r="G329" s="26">
        <v>1960</v>
      </c>
      <c r="H329" s="26">
        <v>50</v>
      </c>
      <c r="I329" s="26">
        <v>1</v>
      </c>
      <c r="J329" s="28">
        <f t="shared" si="37"/>
        <v>1</v>
      </c>
      <c r="K329" s="26">
        <f t="shared" si="38"/>
        <v>48.8</v>
      </c>
      <c r="L329" s="26">
        <v>48.8</v>
      </c>
      <c r="M329" s="30">
        <f t="shared" si="39"/>
        <v>2</v>
      </c>
      <c r="N329" s="26">
        <v>1</v>
      </c>
      <c r="O329" s="26">
        <v>48.8</v>
      </c>
      <c r="P329" s="26">
        <v>2</v>
      </c>
      <c r="Q329" s="31">
        <f t="shared" si="36"/>
        <v>100</v>
      </c>
      <c r="R329" s="32">
        <f t="shared" si="36"/>
        <v>100</v>
      </c>
      <c r="S329" s="26">
        <v>0</v>
      </c>
      <c r="T329" s="26">
        <v>0</v>
      </c>
      <c r="U329" s="26">
        <v>0</v>
      </c>
    </row>
    <row r="330" spans="1:21">
      <c r="A330" s="26">
        <f t="shared" ref="A330:A407" si="40">A329+1</f>
        <v>324</v>
      </c>
      <c r="B330" s="25" t="s">
        <v>91</v>
      </c>
      <c r="C330" s="26" t="s">
        <v>92</v>
      </c>
      <c r="D330" s="26" t="s">
        <v>168</v>
      </c>
      <c r="E330" s="39">
        <f t="shared" si="35"/>
        <v>798.53199999999993</v>
      </c>
      <c r="F330" s="26" t="s">
        <v>20</v>
      </c>
      <c r="G330" s="26">
        <v>1966</v>
      </c>
      <c r="H330" s="26">
        <v>44</v>
      </c>
      <c r="I330" s="26">
        <v>1</v>
      </c>
      <c r="J330" s="28">
        <f t="shared" si="37"/>
        <v>1</v>
      </c>
      <c r="K330" s="26">
        <f t="shared" si="38"/>
        <v>55.3</v>
      </c>
      <c r="L330" s="26">
        <v>55.3</v>
      </c>
      <c r="M330" s="30">
        <f t="shared" si="39"/>
        <v>5</v>
      </c>
      <c r="N330" s="26"/>
      <c r="O330" s="26"/>
      <c r="P330" s="26"/>
      <c r="Q330" s="31">
        <f t="shared" si="36"/>
        <v>0</v>
      </c>
      <c r="R330" s="32">
        <f t="shared" si="36"/>
        <v>0</v>
      </c>
      <c r="S330" s="26">
        <v>1</v>
      </c>
      <c r="T330" s="26">
        <v>55.3</v>
      </c>
      <c r="U330" s="26">
        <v>5</v>
      </c>
    </row>
    <row r="331" spans="1:21">
      <c r="A331" s="26">
        <f t="shared" si="40"/>
        <v>325</v>
      </c>
      <c r="B331" s="25" t="s">
        <v>93</v>
      </c>
      <c r="C331" s="26" t="s">
        <v>64</v>
      </c>
      <c r="D331" s="26" t="s">
        <v>168</v>
      </c>
      <c r="E331" s="39">
        <f t="shared" si="35"/>
        <v>638.24800000000005</v>
      </c>
      <c r="F331" s="26" t="s">
        <v>32</v>
      </c>
      <c r="G331" s="26">
        <v>1950</v>
      </c>
      <c r="H331" s="26">
        <v>60</v>
      </c>
      <c r="I331" s="26">
        <v>1</v>
      </c>
      <c r="J331" s="28">
        <f t="shared" si="37"/>
        <v>1</v>
      </c>
      <c r="K331" s="26">
        <f t="shared" si="38"/>
        <v>44.2</v>
      </c>
      <c r="L331" s="26">
        <v>44.2</v>
      </c>
      <c r="M331" s="30">
        <f t="shared" si="39"/>
        <v>4</v>
      </c>
      <c r="N331" s="26">
        <v>1</v>
      </c>
      <c r="O331" s="26">
        <v>44.2</v>
      </c>
      <c r="P331" s="26">
        <v>4</v>
      </c>
      <c r="Q331" s="31">
        <f t="shared" si="36"/>
        <v>100</v>
      </c>
      <c r="R331" s="32">
        <f t="shared" si="36"/>
        <v>100</v>
      </c>
      <c r="S331" s="26">
        <v>0</v>
      </c>
      <c r="T331" s="26">
        <v>0</v>
      </c>
      <c r="U331" s="26">
        <v>0</v>
      </c>
    </row>
    <row r="332" spans="1:21">
      <c r="A332" s="26">
        <f t="shared" si="40"/>
        <v>326</v>
      </c>
      <c r="B332" s="25" t="s">
        <v>93</v>
      </c>
      <c r="C332" s="26" t="s">
        <v>68</v>
      </c>
      <c r="D332" s="26" t="s">
        <v>167</v>
      </c>
      <c r="E332" s="39">
        <f t="shared" si="35"/>
        <v>637.29600000000005</v>
      </c>
      <c r="F332" s="26" t="s">
        <v>20</v>
      </c>
      <c r="G332" s="26">
        <v>1960</v>
      </c>
      <c r="H332" s="26">
        <v>50</v>
      </c>
      <c r="I332" s="26">
        <v>1</v>
      </c>
      <c r="J332" s="28">
        <f t="shared" si="37"/>
        <v>1</v>
      </c>
      <c r="K332" s="26">
        <f t="shared" si="38"/>
        <v>56.8</v>
      </c>
      <c r="L332" s="26">
        <v>56.8</v>
      </c>
      <c r="M332" s="30">
        <f t="shared" si="39"/>
        <v>4</v>
      </c>
      <c r="N332" s="26"/>
      <c r="O332" s="26"/>
      <c r="P332" s="26"/>
      <c r="Q332" s="31">
        <f t="shared" si="36"/>
        <v>0</v>
      </c>
      <c r="R332" s="32">
        <f t="shared" si="36"/>
        <v>0</v>
      </c>
      <c r="S332" s="26">
        <v>1</v>
      </c>
      <c r="T332" s="26">
        <v>56.8</v>
      </c>
      <c r="U332" s="26">
        <v>4</v>
      </c>
    </row>
    <row r="333" spans="1:21">
      <c r="A333" s="26">
        <f t="shared" si="40"/>
        <v>327</v>
      </c>
      <c r="B333" s="25" t="s">
        <v>93</v>
      </c>
      <c r="C333" s="26">
        <v>20</v>
      </c>
      <c r="D333" s="26">
        <v>20.93</v>
      </c>
      <c r="E333" s="39">
        <f t="shared" si="35"/>
        <v>2254.1610000000001</v>
      </c>
      <c r="F333" s="26" t="s">
        <v>20</v>
      </c>
      <c r="G333" s="26">
        <v>1960</v>
      </c>
      <c r="H333" s="26"/>
      <c r="I333" s="26">
        <v>1</v>
      </c>
      <c r="J333" s="28">
        <f t="shared" si="37"/>
        <v>3</v>
      </c>
      <c r="K333" s="26">
        <f t="shared" si="38"/>
        <v>107.7</v>
      </c>
      <c r="L333" s="26">
        <v>107.7</v>
      </c>
      <c r="M333" s="30">
        <f t="shared" si="39"/>
        <v>6</v>
      </c>
      <c r="N333" s="26">
        <v>2</v>
      </c>
      <c r="O333" s="26">
        <v>53.8</v>
      </c>
      <c r="P333" s="26">
        <v>5</v>
      </c>
      <c r="Q333" s="31">
        <f t="shared" si="36"/>
        <v>66.666666666666671</v>
      </c>
      <c r="R333" s="32">
        <f t="shared" si="36"/>
        <v>49.953574744661097</v>
      </c>
      <c r="S333" s="26">
        <v>1</v>
      </c>
      <c r="T333" s="26">
        <v>53.900000000000006</v>
      </c>
      <c r="U333" s="26">
        <v>1</v>
      </c>
    </row>
    <row r="334" spans="1:21">
      <c r="A334" s="26">
        <f t="shared" si="40"/>
        <v>328</v>
      </c>
      <c r="B334" s="25" t="s">
        <v>114</v>
      </c>
      <c r="C334" s="26" t="s">
        <v>115</v>
      </c>
      <c r="D334" s="26" t="s">
        <v>167</v>
      </c>
      <c r="E334" s="39">
        <f t="shared" si="35"/>
        <v>983.99400000000014</v>
      </c>
      <c r="F334" s="26" t="s">
        <v>32</v>
      </c>
      <c r="G334" s="26">
        <v>1953</v>
      </c>
      <c r="H334" s="26">
        <v>57</v>
      </c>
      <c r="I334" s="26">
        <v>1</v>
      </c>
      <c r="J334" s="28">
        <f t="shared" si="37"/>
        <v>1</v>
      </c>
      <c r="K334" s="26">
        <f t="shared" si="38"/>
        <v>87.7</v>
      </c>
      <c r="L334" s="26">
        <v>87.7</v>
      </c>
      <c r="M334" s="30">
        <f t="shared" si="39"/>
        <v>3</v>
      </c>
      <c r="N334" s="26"/>
      <c r="O334" s="26"/>
      <c r="P334" s="26"/>
      <c r="Q334" s="31">
        <f t="shared" si="36"/>
        <v>0</v>
      </c>
      <c r="R334" s="32">
        <f t="shared" si="36"/>
        <v>0</v>
      </c>
      <c r="S334" s="26">
        <v>1</v>
      </c>
      <c r="T334" s="26">
        <v>87.7</v>
      </c>
      <c r="U334" s="26">
        <v>3</v>
      </c>
    </row>
    <row r="335" spans="1:21">
      <c r="A335" s="26">
        <f t="shared" si="40"/>
        <v>329</v>
      </c>
      <c r="B335" s="25" t="s">
        <v>114</v>
      </c>
      <c r="C335" s="26">
        <v>14</v>
      </c>
      <c r="D335" s="26">
        <v>18.38</v>
      </c>
      <c r="E335" s="39">
        <f t="shared" si="35"/>
        <v>10599.746000000001</v>
      </c>
      <c r="F335" s="26" t="s">
        <v>20</v>
      </c>
      <c r="G335" s="26">
        <v>1967</v>
      </c>
      <c r="H335" s="26"/>
      <c r="I335" s="26">
        <v>2</v>
      </c>
      <c r="J335" s="28">
        <f t="shared" si="37"/>
        <v>16</v>
      </c>
      <c r="K335" s="26">
        <f t="shared" si="38"/>
        <v>576.70000000000005</v>
      </c>
      <c r="L335" s="29">
        <v>576.70000000000005</v>
      </c>
      <c r="M335" s="30">
        <f t="shared" si="39"/>
        <v>36</v>
      </c>
      <c r="N335" s="26">
        <v>8</v>
      </c>
      <c r="O335" s="26">
        <v>289.2</v>
      </c>
      <c r="P335" s="26">
        <v>19</v>
      </c>
      <c r="Q335" s="31">
        <f t="shared" si="36"/>
        <v>50</v>
      </c>
      <c r="R335" s="32">
        <f t="shared" si="36"/>
        <v>50.147390324258708</v>
      </c>
      <c r="S335" s="26">
        <v>8</v>
      </c>
      <c r="T335" s="26">
        <v>287.5</v>
      </c>
      <c r="U335" s="26">
        <v>17</v>
      </c>
    </row>
    <row r="336" spans="1:21">
      <c r="A336" s="26">
        <f t="shared" si="40"/>
        <v>330</v>
      </c>
      <c r="B336" s="25" t="s">
        <v>114</v>
      </c>
      <c r="C336" s="26">
        <v>16</v>
      </c>
      <c r="D336" s="26">
        <v>20.93</v>
      </c>
      <c r="E336" s="39">
        <f t="shared" si="35"/>
        <v>1259.9860000000001</v>
      </c>
      <c r="F336" s="26" t="s">
        <v>32</v>
      </c>
      <c r="G336" s="26">
        <v>1953</v>
      </c>
      <c r="H336" s="26"/>
      <c r="I336" s="26">
        <v>1</v>
      </c>
      <c r="J336" s="28">
        <f t="shared" si="37"/>
        <v>2</v>
      </c>
      <c r="K336" s="26">
        <f t="shared" si="38"/>
        <v>60.2</v>
      </c>
      <c r="L336" s="26">
        <v>60.2</v>
      </c>
      <c r="M336" s="30">
        <f t="shared" si="39"/>
        <v>8</v>
      </c>
      <c r="N336" s="26"/>
      <c r="O336" s="26"/>
      <c r="P336" s="26"/>
      <c r="Q336" s="31">
        <f t="shared" si="36"/>
        <v>0</v>
      </c>
      <c r="R336" s="32">
        <f t="shared" si="36"/>
        <v>0</v>
      </c>
      <c r="S336" s="26">
        <v>2</v>
      </c>
      <c r="T336" s="26">
        <v>60.2</v>
      </c>
      <c r="U336" s="26">
        <v>8</v>
      </c>
    </row>
    <row r="337" spans="1:21">
      <c r="A337" s="26">
        <f t="shared" si="40"/>
        <v>331</v>
      </c>
      <c r="B337" s="25" t="s">
        <v>114</v>
      </c>
      <c r="C337" s="26">
        <v>8</v>
      </c>
      <c r="D337" s="26">
        <v>20.93</v>
      </c>
      <c r="E337" s="39">
        <f t="shared" si="35"/>
        <v>4474.8339999999998</v>
      </c>
      <c r="F337" s="26" t="s">
        <v>20</v>
      </c>
      <c r="G337" s="26">
        <v>1952</v>
      </c>
      <c r="H337" s="26"/>
      <c r="I337" s="26">
        <v>1</v>
      </c>
      <c r="J337" s="28">
        <f t="shared" si="37"/>
        <v>5</v>
      </c>
      <c r="K337" s="26">
        <f t="shared" si="38"/>
        <v>213.79999999999998</v>
      </c>
      <c r="L337" s="26">
        <v>213.8</v>
      </c>
      <c r="M337" s="30">
        <f t="shared" si="39"/>
        <v>13</v>
      </c>
      <c r="N337" s="26">
        <v>1</v>
      </c>
      <c r="O337" s="26">
        <v>40.6</v>
      </c>
      <c r="P337" s="26">
        <v>4</v>
      </c>
      <c r="Q337" s="31">
        <f t="shared" si="36"/>
        <v>20</v>
      </c>
      <c r="R337" s="32">
        <f t="shared" si="36"/>
        <v>18.989710009354539</v>
      </c>
      <c r="S337" s="26">
        <v>4</v>
      </c>
      <c r="T337" s="26">
        <v>173.2</v>
      </c>
      <c r="U337" s="26">
        <v>9</v>
      </c>
    </row>
    <row r="338" spans="1:21">
      <c r="A338" s="26">
        <f t="shared" si="40"/>
        <v>332</v>
      </c>
      <c r="B338" s="42" t="s">
        <v>249</v>
      </c>
      <c r="C338" s="26" t="s">
        <v>66</v>
      </c>
      <c r="D338" s="26">
        <v>1.8</v>
      </c>
      <c r="E338" s="39">
        <f t="shared" si="35"/>
        <v>79.02</v>
      </c>
      <c r="F338" s="26" t="s">
        <v>32</v>
      </c>
      <c r="G338" s="26">
        <v>1960</v>
      </c>
      <c r="H338" s="26">
        <v>50</v>
      </c>
      <c r="I338" s="26">
        <v>1</v>
      </c>
      <c r="J338" s="28">
        <f t="shared" si="37"/>
        <v>1</v>
      </c>
      <c r="K338" s="26">
        <f t="shared" si="38"/>
        <v>43.9</v>
      </c>
      <c r="L338" s="26">
        <v>43.9</v>
      </c>
      <c r="M338" s="30">
        <f t="shared" si="39"/>
        <v>5</v>
      </c>
      <c r="N338" s="26"/>
      <c r="O338" s="26"/>
      <c r="P338" s="26"/>
      <c r="Q338" s="31">
        <f t="shared" si="36"/>
        <v>0</v>
      </c>
      <c r="R338" s="32">
        <f t="shared" si="36"/>
        <v>0</v>
      </c>
      <c r="S338" s="26">
        <v>1</v>
      </c>
      <c r="T338" s="26">
        <v>43.9</v>
      </c>
      <c r="U338" s="26">
        <v>5</v>
      </c>
    </row>
    <row r="339" spans="1:21">
      <c r="A339" s="26">
        <f t="shared" si="40"/>
        <v>333</v>
      </c>
      <c r="B339" s="42" t="s">
        <v>249</v>
      </c>
      <c r="C339" s="26" t="s">
        <v>99</v>
      </c>
      <c r="D339" s="26">
        <v>1.8</v>
      </c>
      <c r="E339" s="39">
        <f t="shared" si="35"/>
        <v>92.52</v>
      </c>
      <c r="F339" s="26" t="s">
        <v>32</v>
      </c>
      <c r="G339" s="26">
        <v>1960</v>
      </c>
      <c r="H339" s="26">
        <v>50</v>
      </c>
      <c r="I339" s="26">
        <v>1</v>
      </c>
      <c r="J339" s="28">
        <f t="shared" si="37"/>
        <v>1</v>
      </c>
      <c r="K339" s="26">
        <f t="shared" si="38"/>
        <v>51.4</v>
      </c>
      <c r="L339" s="26">
        <v>51.4</v>
      </c>
      <c r="M339" s="30">
        <f t="shared" si="39"/>
        <v>4</v>
      </c>
      <c r="N339" s="26"/>
      <c r="O339" s="26"/>
      <c r="P339" s="26"/>
      <c r="Q339" s="31">
        <f t="shared" si="36"/>
        <v>0</v>
      </c>
      <c r="R339" s="32">
        <f t="shared" si="36"/>
        <v>0</v>
      </c>
      <c r="S339" s="26">
        <v>1</v>
      </c>
      <c r="T339" s="26">
        <v>51.4</v>
      </c>
      <c r="U339" s="26">
        <v>4</v>
      </c>
    </row>
    <row r="340" spans="1:21">
      <c r="A340" s="26">
        <f t="shared" si="40"/>
        <v>334</v>
      </c>
      <c r="B340" s="42" t="s">
        <v>249</v>
      </c>
      <c r="C340" s="26" t="s">
        <v>67</v>
      </c>
      <c r="D340" s="26">
        <v>1.8</v>
      </c>
      <c r="E340" s="39">
        <f t="shared" si="35"/>
        <v>71.460000000000008</v>
      </c>
      <c r="F340" s="26" t="s">
        <v>32</v>
      </c>
      <c r="G340" s="26">
        <v>1960</v>
      </c>
      <c r="H340" s="26">
        <v>50</v>
      </c>
      <c r="I340" s="26">
        <v>1</v>
      </c>
      <c r="J340" s="28">
        <f t="shared" si="37"/>
        <v>1</v>
      </c>
      <c r="K340" s="26">
        <f t="shared" si="38"/>
        <v>39.700000000000003</v>
      </c>
      <c r="L340" s="26">
        <v>39.700000000000003</v>
      </c>
      <c r="M340" s="30">
        <f t="shared" si="39"/>
        <v>3</v>
      </c>
      <c r="N340" s="26"/>
      <c r="O340" s="26"/>
      <c r="P340" s="26"/>
      <c r="Q340" s="31">
        <f t="shared" si="36"/>
        <v>0</v>
      </c>
      <c r="R340" s="32">
        <f t="shared" si="36"/>
        <v>0</v>
      </c>
      <c r="S340" s="26">
        <v>1</v>
      </c>
      <c r="T340" s="26">
        <v>39.700000000000003</v>
      </c>
      <c r="U340" s="26">
        <v>3</v>
      </c>
    </row>
    <row r="341" spans="1:21">
      <c r="A341" s="26">
        <f t="shared" si="40"/>
        <v>335</v>
      </c>
      <c r="B341" s="42" t="s">
        <v>250</v>
      </c>
      <c r="C341" s="26" t="s">
        <v>63</v>
      </c>
      <c r="D341" s="26">
        <v>1.8</v>
      </c>
      <c r="E341" s="39">
        <f t="shared" si="35"/>
        <v>69.660000000000011</v>
      </c>
      <c r="F341" s="26" t="s">
        <v>32</v>
      </c>
      <c r="G341" s="26">
        <v>1956</v>
      </c>
      <c r="H341" s="26">
        <v>54</v>
      </c>
      <c r="I341" s="26">
        <v>1</v>
      </c>
      <c r="J341" s="28">
        <f t="shared" si="37"/>
        <v>1</v>
      </c>
      <c r="K341" s="26">
        <f t="shared" si="38"/>
        <v>38.700000000000003</v>
      </c>
      <c r="L341" s="26">
        <v>38.700000000000003</v>
      </c>
      <c r="M341" s="30">
        <f t="shared" si="39"/>
        <v>7</v>
      </c>
      <c r="N341" s="26"/>
      <c r="O341" s="26"/>
      <c r="P341" s="26"/>
      <c r="Q341" s="31">
        <f t="shared" si="36"/>
        <v>0</v>
      </c>
      <c r="R341" s="32">
        <f t="shared" si="36"/>
        <v>0</v>
      </c>
      <c r="S341" s="26">
        <v>1</v>
      </c>
      <c r="T341" s="26">
        <v>38.700000000000003</v>
      </c>
      <c r="U341" s="26">
        <v>7</v>
      </c>
    </row>
    <row r="342" spans="1:21">
      <c r="A342" s="26">
        <f t="shared" si="40"/>
        <v>336</v>
      </c>
      <c r="B342" s="42" t="s">
        <v>250</v>
      </c>
      <c r="C342" s="26" t="s">
        <v>124</v>
      </c>
      <c r="D342" s="26">
        <v>1.8</v>
      </c>
      <c r="E342" s="39">
        <f t="shared" si="35"/>
        <v>71.460000000000008</v>
      </c>
      <c r="F342" s="26" t="s">
        <v>32</v>
      </c>
      <c r="G342" s="26">
        <v>1965</v>
      </c>
      <c r="H342" s="26">
        <v>45</v>
      </c>
      <c r="I342" s="26">
        <v>1</v>
      </c>
      <c r="J342" s="28">
        <f t="shared" si="37"/>
        <v>1</v>
      </c>
      <c r="K342" s="26">
        <f t="shared" si="38"/>
        <v>39.700000000000003</v>
      </c>
      <c r="L342" s="26">
        <v>39.700000000000003</v>
      </c>
      <c r="M342" s="30">
        <f t="shared" si="39"/>
        <v>4</v>
      </c>
      <c r="N342" s="26"/>
      <c r="O342" s="26"/>
      <c r="P342" s="26"/>
      <c r="Q342" s="31">
        <f t="shared" si="36"/>
        <v>0</v>
      </c>
      <c r="R342" s="32">
        <f t="shared" si="36"/>
        <v>0</v>
      </c>
      <c r="S342" s="26">
        <v>1</v>
      </c>
      <c r="T342" s="26">
        <v>39.700000000000003</v>
      </c>
      <c r="U342" s="26">
        <v>4</v>
      </c>
    </row>
    <row r="343" spans="1:21">
      <c r="A343" s="26">
        <f t="shared" si="40"/>
        <v>337</v>
      </c>
      <c r="B343" s="25" t="s">
        <v>94</v>
      </c>
      <c r="C343" s="26" t="s">
        <v>95</v>
      </c>
      <c r="D343" s="26" t="s">
        <v>176</v>
      </c>
      <c r="E343" s="39">
        <f t="shared" si="35"/>
        <v>196.72399999999999</v>
      </c>
      <c r="F343" s="26" t="s">
        <v>20</v>
      </c>
      <c r="G343" s="26">
        <v>1951</v>
      </c>
      <c r="H343" s="26">
        <v>59</v>
      </c>
      <c r="I343" s="26">
        <v>1</v>
      </c>
      <c r="J343" s="28">
        <f t="shared" si="37"/>
        <v>1</v>
      </c>
      <c r="K343" s="26">
        <f t="shared" si="38"/>
        <v>37.4</v>
      </c>
      <c r="L343" s="26">
        <v>37.4</v>
      </c>
      <c r="M343" s="30">
        <f t="shared" si="39"/>
        <v>4</v>
      </c>
      <c r="N343" s="26"/>
      <c r="O343" s="26"/>
      <c r="P343" s="26"/>
      <c r="Q343" s="31">
        <f t="shared" si="36"/>
        <v>0</v>
      </c>
      <c r="R343" s="32">
        <f t="shared" si="36"/>
        <v>0</v>
      </c>
      <c r="S343" s="26">
        <v>1</v>
      </c>
      <c r="T343" s="26">
        <v>37.4</v>
      </c>
      <c r="U343" s="26">
        <v>4</v>
      </c>
    </row>
    <row r="344" spans="1:21">
      <c r="A344" s="26">
        <f t="shared" si="40"/>
        <v>338</v>
      </c>
      <c r="B344" s="25" t="s">
        <v>96</v>
      </c>
      <c r="C344" s="40" t="s">
        <v>154</v>
      </c>
      <c r="D344" s="26">
        <v>14.64</v>
      </c>
      <c r="E344" s="39">
        <f t="shared" si="35"/>
        <v>5302.6080000000002</v>
      </c>
      <c r="F344" s="26" t="s">
        <v>20</v>
      </c>
      <c r="G344" s="26">
        <v>1977</v>
      </c>
      <c r="H344" s="26"/>
      <c r="I344" s="26">
        <v>2</v>
      </c>
      <c r="J344" s="28">
        <f t="shared" si="37"/>
        <v>8</v>
      </c>
      <c r="K344" s="26">
        <f t="shared" si="38"/>
        <v>362.20000000000005</v>
      </c>
      <c r="L344" s="26">
        <v>362.2</v>
      </c>
      <c r="M344" s="30">
        <f t="shared" si="39"/>
        <v>17</v>
      </c>
      <c r="N344" s="26">
        <v>3</v>
      </c>
      <c r="O344" s="26">
        <v>123.4</v>
      </c>
      <c r="P344" s="26">
        <v>2</v>
      </c>
      <c r="Q344" s="31">
        <f t="shared" si="36"/>
        <v>37.5</v>
      </c>
      <c r="R344" s="32">
        <f t="shared" si="36"/>
        <v>34.069574820541135</v>
      </c>
      <c r="S344" s="26">
        <v>5</v>
      </c>
      <c r="T344" s="26">
        <v>238.8</v>
      </c>
      <c r="U344" s="26">
        <v>15</v>
      </c>
    </row>
    <row r="345" spans="1:21">
      <c r="A345" s="26">
        <f t="shared" si="40"/>
        <v>339</v>
      </c>
      <c r="B345" s="25" t="s">
        <v>96</v>
      </c>
      <c r="C345" s="40" t="s">
        <v>155</v>
      </c>
      <c r="D345" s="26">
        <v>14.64</v>
      </c>
      <c r="E345" s="39">
        <f t="shared" si="35"/>
        <v>5324.5680000000002</v>
      </c>
      <c r="F345" s="26" t="s">
        <v>20</v>
      </c>
      <c r="G345" s="26">
        <v>1977</v>
      </c>
      <c r="H345" s="26"/>
      <c r="I345" s="26">
        <v>2</v>
      </c>
      <c r="J345" s="28">
        <f t="shared" si="37"/>
        <v>8</v>
      </c>
      <c r="K345" s="26">
        <f t="shared" si="38"/>
        <v>363.7</v>
      </c>
      <c r="L345" s="26">
        <v>363.7</v>
      </c>
      <c r="M345" s="30">
        <f t="shared" si="39"/>
        <v>24</v>
      </c>
      <c r="N345" s="26">
        <v>7</v>
      </c>
      <c r="O345" s="26">
        <v>322.8</v>
      </c>
      <c r="P345" s="26">
        <v>19</v>
      </c>
      <c r="Q345" s="31">
        <f t="shared" si="36"/>
        <v>87.5</v>
      </c>
      <c r="R345" s="32">
        <f t="shared" si="36"/>
        <v>88.754467968105587</v>
      </c>
      <c r="S345" s="26">
        <v>1</v>
      </c>
      <c r="T345" s="26">
        <v>40.9</v>
      </c>
      <c r="U345" s="26">
        <v>5</v>
      </c>
    </row>
    <row r="346" spans="1:21">
      <c r="A346" s="26">
        <f t="shared" si="40"/>
        <v>340</v>
      </c>
      <c r="B346" s="25" t="s">
        <v>116</v>
      </c>
      <c r="C346" s="26" t="s">
        <v>61</v>
      </c>
      <c r="D346" s="26" t="s">
        <v>168</v>
      </c>
      <c r="E346" s="39">
        <f t="shared" si="35"/>
        <v>662.79599999999994</v>
      </c>
      <c r="F346" s="26" t="s">
        <v>32</v>
      </c>
      <c r="G346" s="26">
        <v>1948</v>
      </c>
      <c r="H346" s="26">
        <v>62</v>
      </c>
      <c r="I346" s="26">
        <v>1</v>
      </c>
      <c r="J346" s="28">
        <f t="shared" si="37"/>
        <v>1</v>
      </c>
      <c r="K346" s="26">
        <f t="shared" si="38"/>
        <v>45.9</v>
      </c>
      <c r="L346" s="26">
        <v>45.9</v>
      </c>
      <c r="M346" s="30">
        <f t="shared" si="39"/>
        <v>4</v>
      </c>
      <c r="N346" s="26"/>
      <c r="O346" s="26"/>
      <c r="P346" s="26"/>
      <c r="Q346" s="31">
        <f t="shared" si="36"/>
        <v>0</v>
      </c>
      <c r="R346" s="32">
        <f t="shared" si="36"/>
        <v>0</v>
      </c>
      <c r="S346" s="26">
        <v>1</v>
      </c>
      <c r="T346" s="26">
        <v>45.9</v>
      </c>
      <c r="U346" s="26">
        <v>4</v>
      </c>
    </row>
    <row r="347" spans="1:21">
      <c r="A347" s="26">
        <f t="shared" si="40"/>
        <v>341</v>
      </c>
      <c r="B347" s="25" t="s">
        <v>116</v>
      </c>
      <c r="C347" s="26" t="s">
        <v>117</v>
      </c>
      <c r="D347" s="26" t="s">
        <v>167</v>
      </c>
      <c r="E347" s="39">
        <f t="shared" si="35"/>
        <v>668.7120000000001</v>
      </c>
      <c r="F347" s="26" t="s">
        <v>22</v>
      </c>
      <c r="G347" s="26">
        <v>1935</v>
      </c>
      <c r="H347" s="26">
        <v>75</v>
      </c>
      <c r="I347" s="26">
        <v>1</v>
      </c>
      <c r="J347" s="28">
        <f t="shared" si="37"/>
        <v>1</v>
      </c>
      <c r="K347" s="26">
        <f t="shared" si="38"/>
        <v>59.6</v>
      </c>
      <c r="L347" s="26">
        <v>59.6</v>
      </c>
      <c r="M347" s="30">
        <f t="shared" si="39"/>
        <v>3</v>
      </c>
      <c r="N347" s="26"/>
      <c r="O347" s="26"/>
      <c r="P347" s="26"/>
      <c r="Q347" s="31">
        <f t="shared" si="36"/>
        <v>0</v>
      </c>
      <c r="R347" s="32">
        <f t="shared" si="36"/>
        <v>0</v>
      </c>
      <c r="S347" s="26">
        <v>1</v>
      </c>
      <c r="T347" s="26">
        <v>59.6</v>
      </c>
      <c r="U347" s="26">
        <v>3</v>
      </c>
    </row>
    <row r="348" spans="1:21">
      <c r="A348" s="26">
        <f t="shared" si="40"/>
        <v>342</v>
      </c>
      <c r="B348" s="25" t="s">
        <v>116</v>
      </c>
      <c r="C348" s="26" t="s">
        <v>118</v>
      </c>
      <c r="D348" s="26" t="s">
        <v>167</v>
      </c>
      <c r="E348" s="39">
        <f t="shared" si="35"/>
        <v>982.87199999999996</v>
      </c>
      <c r="F348" s="26" t="s">
        <v>22</v>
      </c>
      <c r="G348" s="26">
        <v>1938</v>
      </c>
      <c r="H348" s="26">
        <v>72</v>
      </c>
      <c r="I348" s="26">
        <v>1</v>
      </c>
      <c r="J348" s="28">
        <f>N348+S348</f>
        <v>1</v>
      </c>
      <c r="K348" s="26">
        <v>87.6</v>
      </c>
      <c r="L348" s="26">
        <v>87.6</v>
      </c>
      <c r="M348" s="30">
        <v>4</v>
      </c>
      <c r="N348" s="26">
        <v>1</v>
      </c>
      <c r="O348" s="26">
        <v>87.6</v>
      </c>
      <c r="P348" s="26">
        <v>4</v>
      </c>
      <c r="Q348" s="31">
        <f t="shared" si="36"/>
        <v>100</v>
      </c>
      <c r="R348" s="32">
        <f t="shared" si="36"/>
        <v>100</v>
      </c>
      <c r="S348" s="26">
        <v>0</v>
      </c>
      <c r="T348" s="26">
        <v>0</v>
      </c>
      <c r="U348" s="26">
        <v>3</v>
      </c>
    </row>
    <row r="349" spans="1:21">
      <c r="A349" s="26">
        <f t="shared" si="40"/>
        <v>343</v>
      </c>
      <c r="B349" s="25" t="s">
        <v>116</v>
      </c>
      <c r="C349" s="26" t="s">
        <v>119</v>
      </c>
      <c r="D349" s="26" t="s">
        <v>168</v>
      </c>
      <c r="E349" s="39">
        <f t="shared" si="35"/>
        <v>563.16</v>
      </c>
      <c r="F349" s="26" t="s">
        <v>22</v>
      </c>
      <c r="G349" s="26">
        <v>1935</v>
      </c>
      <c r="H349" s="26">
        <v>75</v>
      </c>
      <c r="I349" s="26">
        <v>1</v>
      </c>
      <c r="J349" s="28">
        <f>N349+S349</f>
        <v>1</v>
      </c>
      <c r="K349" s="26">
        <f>O349+T349</f>
        <v>39</v>
      </c>
      <c r="L349" s="26">
        <v>39</v>
      </c>
      <c r="M349" s="30">
        <f t="shared" ref="M349:M360" si="41">P349+U349</f>
        <v>1</v>
      </c>
      <c r="N349" s="26"/>
      <c r="O349" s="26"/>
      <c r="P349" s="26"/>
      <c r="Q349" s="31">
        <f t="shared" si="36"/>
        <v>0</v>
      </c>
      <c r="R349" s="32">
        <f t="shared" si="36"/>
        <v>0</v>
      </c>
      <c r="S349" s="26">
        <v>1</v>
      </c>
      <c r="T349" s="26">
        <v>39</v>
      </c>
      <c r="U349" s="26">
        <v>1</v>
      </c>
    </row>
    <row r="350" spans="1:21">
      <c r="A350" s="26">
        <f t="shared" si="40"/>
        <v>344</v>
      </c>
      <c r="B350" s="25" t="s">
        <v>116</v>
      </c>
      <c r="C350" s="26" t="s">
        <v>120</v>
      </c>
      <c r="D350" s="26" t="s">
        <v>168</v>
      </c>
      <c r="E350" s="39">
        <f t="shared" si="35"/>
        <v>605.03599999999994</v>
      </c>
      <c r="F350" s="26" t="s">
        <v>22</v>
      </c>
      <c r="G350" s="26">
        <v>1942</v>
      </c>
      <c r="H350" s="26">
        <v>68</v>
      </c>
      <c r="I350" s="26">
        <v>1</v>
      </c>
      <c r="J350" s="28">
        <f>N350+S350</f>
        <v>1</v>
      </c>
      <c r="K350" s="26">
        <f>O350+T350</f>
        <v>41.9</v>
      </c>
      <c r="L350" s="26">
        <v>41.9</v>
      </c>
      <c r="M350" s="30">
        <f t="shared" si="41"/>
        <v>5</v>
      </c>
      <c r="N350" s="26"/>
      <c r="O350" s="26"/>
      <c r="P350" s="26"/>
      <c r="Q350" s="31">
        <f t="shared" si="36"/>
        <v>0</v>
      </c>
      <c r="R350" s="32">
        <f t="shared" si="36"/>
        <v>0</v>
      </c>
      <c r="S350" s="26">
        <v>1</v>
      </c>
      <c r="T350" s="26">
        <v>41.9</v>
      </c>
      <c r="U350" s="26">
        <v>5</v>
      </c>
    </row>
    <row r="351" spans="1:21">
      <c r="A351" s="26">
        <f t="shared" si="40"/>
        <v>345</v>
      </c>
      <c r="B351" s="25" t="s">
        <v>116</v>
      </c>
      <c r="C351" s="26" t="s">
        <v>121</v>
      </c>
      <c r="D351" s="26" t="s">
        <v>168</v>
      </c>
      <c r="E351" s="39">
        <f t="shared" si="35"/>
        <v>441.86400000000003</v>
      </c>
      <c r="F351" s="26" t="s">
        <v>22</v>
      </c>
      <c r="G351" s="26">
        <v>1942</v>
      </c>
      <c r="H351" s="26">
        <v>68</v>
      </c>
      <c r="I351" s="26">
        <v>1</v>
      </c>
      <c r="J351" s="28">
        <f>N351+S351</f>
        <v>1</v>
      </c>
      <c r="K351" s="26">
        <f>O351+T351</f>
        <v>30.6</v>
      </c>
      <c r="L351" s="26">
        <v>30.6</v>
      </c>
      <c r="M351" s="30">
        <f t="shared" si="41"/>
        <v>2</v>
      </c>
      <c r="N351" s="26"/>
      <c r="O351" s="26"/>
      <c r="P351" s="26"/>
      <c r="Q351" s="31">
        <f t="shared" si="36"/>
        <v>0</v>
      </c>
      <c r="R351" s="32">
        <f t="shared" si="36"/>
        <v>0</v>
      </c>
      <c r="S351" s="26">
        <v>1</v>
      </c>
      <c r="T351" s="26">
        <v>30.6</v>
      </c>
      <c r="U351" s="26">
        <v>2</v>
      </c>
    </row>
    <row r="352" spans="1:21">
      <c r="A352" s="26">
        <f t="shared" si="40"/>
        <v>346</v>
      </c>
      <c r="B352" s="25" t="s">
        <v>49</v>
      </c>
      <c r="C352" s="26">
        <v>168</v>
      </c>
      <c r="D352" s="26">
        <v>18.66</v>
      </c>
      <c r="E352" s="39">
        <f t="shared" si="35"/>
        <v>14633.172</v>
      </c>
      <c r="F352" s="26"/>
      <c r="G352" s="26"/>
      <c r="H352" s="26"/>
      <c r="I352" s="26"/>
      <c r="J352" s="28">
        <v>16</v>
      </c>
      <c r="K352" s="29">
        <v>784.2</v>
      </c>
      <c r="L352" s="29">
        <v>784.2</v>
      </c>
      <c r="M352" s="30">
        <f t="shared" si="41"/>
        <v>0</v>
      </c>
      <c r="N352" s="26">
        <v>11</v>
      </c>
      <c r="O352" s="26">
        <v>538.20000000000005</v>
      </c>
      <c r="P352" s="26"/>
      <c r="Q352" s="45"/>
      <c r="R352" s="29"/>
      <c r="S352" s="26"/>
      <c r="T352" s="26"/>
      <c r="U352" s="26"/>
    </row>
    <row r="353" spans="1:21">
      <c r="A353" s="26">
        <f t="shared" si="40"/>
        <v>347</v>
      </c>
      <c r="B353" s="25" t="s">
        <v>51</v>
      </c>
      <c r="C353" s="26" t="s">
        <v>251</v>
      </c>
      <c r="D353" s="39">
        <v>22</v>
      </c>
      <c r="E353" s="39">
        <f t="shared" si="35"/>
        <v>6666</v>
      </c>
      <c r="F353" s="26"/>
      <c r="G353" s="26"/>
      <c r="H353" s="26"/>
      <c r="I353" s="26"/>
      <c r="J353" s="28">
        <v>14</v>
      </c>
      <c r="K353" s="29">
        <v>303</v>
      </c>
      <c r="L353" s="29">
        <v>303</v>
      </c>
      <c r="M353" s="30">
        <f t="shared" si="41"/>
        <v>0</v>
      </c>
      <c r="N353" s="26">
        <v>5</v>
      </c>
      <c r="O353" s="26">
        <v>121.6</v>
      </c>
      <c r="P353" s="26"/>
      <c r="Q353" s="45"/>
      <c r="R353" s="29"/>
      <c r="S353" s="26"/>
      <c r="T353" s="26"/>
      <c r="U353" s="26"/>
    </row>
    <row r="354" spans="1:21">
      <c r="A354" s="26">
        <f t="shared" si="40"/>
        <v>348</v>
      </c>
      <c r="B354" s="25" t="s">
        <v>81</v>
      </c>
      <c r="C354" s="26" t="s">
        <v>252</v>
      </c>
      <c r="D354" s="26">
        <v>18.649999999999999</v>
      </c>
      <c r="E354" s="39">
        <f t="shared" si="35"/>
        <v>12833.064999999999</v>
      </c>
      <c r="F354" s="26"/>
      <c r="G354" s="26"/>
      <c r="H354" s="26"/>
      <c r="I354" s="26"/>
      <c r="J354" s="28">
        <v>16</v>
      </c>
      <c r="K354" s="29">
        <v>688.1</v>
      </c>
      <c r="L354" s="29">
        <v>688.1</v>
      </c>
      <c r="M354" s="30">
        <f t="shared" si="41"/>
        <v>0</v>
      </c>
      <c r="N354" s="26">
        <v>3</v>
      </c>
      <c r="O354" s="26">
        <v>121.5</v>
      </c>
      <c r="P354" s="26"/>
      <c r="Q354" s="45"/>
      <c r="R354" s="29"/>
      <c r="S354" s="26"/>
      <c r="T354" s="26"/>
      <c r="U354" s="26"/>
    </row>
    <row r="355" spans="1:21">
      <c r="A355" s="26">
        <f t="shared" si="40"/>
        <v>349</v>
      </c>
      <c r="B355" s="25" t="s">
        <v>81</v>
      </c>
      <c r="C355" s="26" t="s">
        <v>253</v>
      </c>
      <c r="D355" s="26">
        <v>18.649999999999999</v>
      </c>
      <c r="E355" s="39">
        <f t="shared" si="35"/>
        <v>12631.644999999999</v>
      </c>
      <c r="F355" s="26"/>
      <c r="G355" s="26"/>
      <c r="H355" s="26"/>
      <c r="I355" s="26"/>
      <c r="J355" s="28">
        <v>16</v>
      </c>
      <c r="K355" s="29">
        <v>677.3</v>
      </c>
      <c r="L355" s="29">
        <v>677.3</v>
      </c>
      <c r="M355" s="30">
        <f t="shared" si="41"/>
        <v>0</v>
      </c>
      <c r="N355" s="26">
        <v>6</v>
      </c>
      <c r="O355" s="26">
        <v>247.3</v>
      </c>
      <c r="P355" s="26"/>
      <c r="Q355" s="45"/>
      <c r="R355" s="29"/>
      <c r="S355" s="26"/>
      <c r="T355" s="26"/>
      <c r="U355" s="26"/>
    </row>
    <row r="356" spans="1:21">
      <c r="A356" s="26">
        <f t="shared" si="40"/>
        <v>350</v>
      </c>
      <c r="B356" s="25" t="s">
        <v>254</v>
      </c>
      <c r="C356" s="26">
        <v>4</v>
      </c>
      <c r="D356" s="26">
        <v>19.52</v>
      </c>
      <c r="E356" s="39">
        <f t="shared" si="35"/>
        <v>11149.824000000001</v>
      </c>
      <c r="F356" s="26"/>
      <c r="G356" s="26"/>
      <c r="H356" s="26"/>
      <c r="I356" s="26"/>
      <c r="J356" s="28">
        <v>12</v>
      </c>
      <c r="K356" s="29">
        <v>571.20000000000005</v>
      </c>
      <c r="L356" s="29">
        <v>571.20000000000005</v>
      </c>
      <c r="M356" s="30">
        <f t="shared" si="41"/>
        <v>0</v>
      </c>
      <c r="N356" s="26">
        <v>7</v>
      </c>
      <c r="O356" s="26">
        <v>302</v>
      </c>
      <c r="P356" s="26"/>
      <c r="Q356" s="45"/>
      <c r="R356" s="29"/>
      <c r="S356" s="26"/>
      <c r="T356" s="26"/>
      <c r="U356" s="26"/>
    </row>
    <row r="357" spans="1:21">
      <c r="A357" s="26">
        <f t="shared" si="40"/>
        <v>351</v>
      </c>
      <c r="B357" s="25" t="s">
        <v>254</v>
      </c>
      <c r="C357" s="26" t="s">
        <v>28</v>
      </c>
      <c r="D357" s="26">
        <v>19.52</v>
      </c>
      <c r="E357" s="39">
        <f t="shared" si="35"/>
        <v>6021.92</v>
      </c>
      <c r="F357" s="26"/>
      <c r="G357" s="26"/>
      <c r="H357" s="26"/>
      <c r="I357" s="26"/>
      <c r="J357" s="28">
        <v>6</v>
      </c>
      <c r="K357" s="29">
        <v>308.5</v>
      </c>
      <c r="L357" s="29">
        <v>308.5</v>
      </c>
      <c r="M357" s="30">
        <f t="shared" si="41"/>
        <v>0</v>
      </c>
      <c r="N357" s="26">
        <v>1</v>
      </c>
      <c r="O357" s="26">
        <v>59.1</v>
      </c>
      <c r="P357" s="26"/>
      <c r="Q357" s="45"/>
      <c r="R357" s="29"/>
      <c r="S357" s="26"/>
      <c r="T357" s="26"/>
      <c r="U357" s="26"/>
    </row>
    <row r="358" spans="1:21">
      <c r="A358" s="26">
        <f t="shared" si="40"/>
        <v>352</v>
      </c>
      <c r="B358" s="25" t="s">
        <v>254</v>
      </c>
      <c r="C358" s="26" t="s">
        <v>69</v>
      </c>
      <c r="D358" s="26">
        <v>19.52</v>
      </c>
      <c r="E358" s="39">
        <f t="shared" si="35"/>
        <v>7027.2</v>
      </c>
      <c r="F358" s="26"/>
      <c r="G358" s="26"/>
      <c r="H358" s="26"/>
      <c r="I358" s="26"/>
      <c r="J358" s="28">
        <v>8</v>
      </c>
      <c r="K358" s="29">
        <v>360</v>
      </c>
      <c r="L358" s="29">
        <v>360</v>
      </c>
      <c r="M358" s="30">
        <f t="shared" si="41"/>
        <v>0</v>
      </c>
      <c r="N358" s="26">
        <v>6</v>
      </c>
      <c r="O358" s="26">
        <v>246.3</v>
      </c>
      <c r="P358" s="26"/>
      <c r="Q358" s="45"/>
      <c r="R358" s="29"/>
      <c r="S358" s="26"/>
      <c r="T358" s="26"/>
      <c r="U358" s="26"/>
    </row>
    <row r="359" spans="1:21">
      <c r="A359" s="26">
        <f t="shared" si="40"/>
        <v>353</v>
      </c>
      <c r="B359" s="25" t="s">
        <v>254</v>
      </c>
      <c r="C359" s="26" t="s">
        <v>70</v>
      </c>
      <c r="D359" s="26">
        <v>19.52</v>
      </c>
      <c r="E359" s="39">
        <f t="shared" si="35"/>
        <v>4645.76</v>
      </c>
      <c r="F359" s="26"/>
      <c r="G359" s="26"/>
      <c r="H359" s="26"/>
      <c r="I359" s="26"/>
      <c r="J359" s="28">
        <v>8</v>
      </c>
      <c r="K359" s="29">
        <v>238</v>
      </c>
      <c r="L359" s="29">
        <v>238</v>
      </c>
      <c r="M359" s="30">
        <f t="shared" si="41"/>
        <v>0</v>
      </c>
      <c r="N359" s="26">
        <v>4</v>
      </c>
      <c r="O359" s="26">
        <v>164.2</v>
      </c>
      <c r="P359" s="26"/>
      <c r="Q359" s="45"/>
      <c r="R359" s="29"/>
      <c r="S359" s="26"/>
      <c r="T359" s="26"/>
      <c r="U359" s="26"/>
    </row>
    <row r="360" spans="1:21">
      <c r="A360" s="26">
        <f t="shared" si="40"/>
        <v>354</v>
      </c>
      <c r="B360" s="25" t="s">
        <v>254</v>
      </c>
      <c r="C360" s="26" t="s">
        <v>182</v>
      </c>
      <c r="D360" s="26">
        <v>19.52</v>
      </c>
      <c r="E360" s="39">
        <f t="shared" si="35"/>
        <v>7029.152</v>
      </c>
      <c r="F360" s="26"/>
      <c r="G360" s="26"/>
      <c r="H360" s="26"/>
      <c r="I360" s="26"/>
      <c r="J360" s="28">
        <v>8</v>
      </c>
      <c r="K360" s="29">
        <v>360.1</v>
      </c>
      <c r="L360" s="29">
        <v>360.1</v>
      </c>
      <c r="M360" s="30">
        <f t="shared" si="41"/>
        <v>0</v>
      </c>
      <c r="N360" s="26">
        <v>5</v>
      </c>
      <c r="O360" s="26">
        <v>205.2</v>
      </c>
      <c r="P360" s="26"/>
      <c r="Q360" s="45"/>
      <c r="R360" s="29"/>
      <c r="S360" s="26"/>
      <c r="T360" s="26"/>
      <c r="U360" s="26"/>
    </row>
    <row r="361" spans="1:21">
      <c r="A361" s="26">
        <f t="shared" si="40"/>
        <v>355</v>
      </c>
      <c r="B361" s="25" t="s">
        <v>278</v>
      </c>
      <c r="C361" s="26">
        <v>7</v>
      </c>
      <c r="D361" s="26">
        <v>16.93</v>
      </c>
      <c r="E361" s="39">
        <f t="shared" si="35"/>
        <v>558.68999999999994</v>
      </c>
      <c r="F361" s="26"/>
      <c r="G361" s="26"/>
      <c r="H361" s="26"/>
      <c r="I361" s="26">
        <v>1</v>
      </c>
      <c r="J361" s="28">
        <v>1</v>
      </c>
      <c r="K361" s="26">
        <v>33</v>
      </c>
      <c r="L361" s="26">
        <v>33</v>
      </c>
      <c r="M361" s="30"/>
      <c r="N361" s="26"/>
      <c r="O361" s="26"/>
      <c r="P361" s="26"/>
      <c r="Q361" s="45"/>
      <c r="R361" s="29"/>
      <c r="S361" s="26"/>
      <c r="T361" s="26"/>
      <c r="U361" s="26"/>
    </row>
    <row r="362" spans="1:21">
      <c r="A362" s="26">
        <f t="shared" si="40"/>
        <v>356</v>
      </c>
      <c r="B362" s="25" t="s">
        <v>278</v>
      </c>
      <c r="C362" s="26">
        <v>8</v>
      </c>
      <c r="D362" s="26">
        <v>19.649999999999999</v>
      </c>
      <c r="E362" s="39">
        <f t="shared" si="35"/>
        <v>1831.3799999999999</v>
      </c>
      <c r="F362" s="26"/>
      <c r="G362" s="26"/>
      <c r="H362" s="26"/>
      <c r="I362" s="26">
        <v>1</v>
      </c>
      <c r="J362" s="28">
        <v>2</v>
      </c>
      <c r="K362" s="26">
        <v>93.2</v>
      </c>
      <c r="L362" s="26">
        <v>93.2</v>
      </c>
      <c r="M362" s="30"/>
      <c r="N362" s="26"/>
      <c r="O362" s="26"/>
      <c r="P362" s="26"/>
      <c r="Q362" s="45"/>
      <c r="R362" s="29"/>
      <c r="S362" s="26"/>
      <c r="T362" s="26"/>
      <c r="U362" s="26"/>
    </row>
    <row r="363" spans="1:21">
      <c r="A363" s="26">
        <f t="shared" si="40"/>
        <v>357</v>
      </c>
      <c r="B363" s="25" t="s">
        <v>220</v>
      </c>
      <c r="C363" s="26">
        <v>6</v>
      </c>
      <c r="D363" s="26">
        <v>12.74</v>
      </c>
      <c r="E363" s="39">
        <f t="shared" si="35"/>
        <v>522.34</v>
      </c>
      <c r="F363" s="26"/>
      <c r="G363" s="26"/>
      <c r="H363" s="26"/>
      <c r="I363" s="26">
        <v>1</v>
      </c>
      <c r="J363" s="28">
        <v>1</v>
      </c>
      <c r="K363" s="26">
        <v>41</v>
      </c>
      <c r="L363" s="26">
        <v>41</v>
      </c>
      <c r="M363" s="30"/>
      <c r="N363" s="26"/>
      <c r="O363" s="26"/>
      <c r="P363" s="26"/>
      <c r="Q363" s="45"/>
      <c r="R363" s="29"/>
      <c r="S363" s="26"/>
      <c r="T363" s="26"/>
      <c r="U363" s="26"/>
    </row>
    <row r="364" spans="1:21">
      <c r="A364" s="26">
        <f t="shared" si="40"/>
        <v>358</v>
      </c>
      <c r="B364" s="25" t="s">
        <v>49</v>
      </c>
      <c r="C364" s="26">
        <v>31</v>
      </c>
      <c r="D364" s="26">
        <v>12.74</v>
      </c>
      <c r="E364" s="39">
        <f t="shared" si="35"/>
        <v>489.21600000000001</v>
      </c>
      <c r="F364" s="26"/>
      <c r="G364" s="26"/>
      <c r="H364" s="26"/>
      <c r="I364" s="26">
        <v>1</v>
      </c>
      <c r="J364" s="28">
        <v>1</v>
      </c>
      <c r="K364" s="26">
        <v>38.4</v>
      </c>
      <c r="L364" s="26">
        <v>38.4</v>
      </c>
      <c r="M364" s="30"/>
      <c r="N364" s="26"/>
      <c r="O364" s="26"/>
      <c r="P364" s="26"/>
      <c r="Q364" s="45"/>
      <c r="R364" s="29"/>
      <c r="S364" s="26"/>
      <c r="T364" s="26"/>
      <c r="U364" s="26"/>
    </row>
    <row r="365" spans="1:21">
      <c r="A365" s="26">
        <f t="shared" si="40"/>
        <v>359</v>
      </c>
      <c r="B365" s="25" t="s">
        <v>49</v>
      </c>
      <c r="C365" s="26">
        <v>21</v>
      </c>
      <c r="D365" s="26">
        <v>12.74</v>
      </c>
      <c r="E365" s="39">
        <f t="shared" si="35"/>
        <v>751.66</v>
      </c>
      <c r="F365" s="26"/>
      <c r="G365" s="26"/>
      <c r="H365" s="26"/>
      <c r="I365" s="26">
        <v>1</v>
      </c>
      <c r="J365" s="28">
        <v>1</v>
      </c>
      <c r="K365" s="26">
        <v>59</v>
      </c>
      <c r="L365" s="26">
        <v>59</v>
      </c>
      <c r="M365" s="30"/>
      <c r="N365" s="26"/>
      <c r="O365" s="26"/>
      <c r="P365" s="26"/>
      <c r="Q365" s="45"/>
      <c r="R365" s="29"/>
      <c r="S365" s="26"/>
      <c r="T365" s="26"/>
      <c r="U365" s="26"/>
    </row>
    <row r="366" spans="1:21">
      <c r="A366" s="26">
        <f t="shared" si="40"/>
        <v>360</v>
      </c>
      <c r="B366" s="53" t="s">
        <v>9</v>
      </c>
      <c r="C366" s="54" t="s">
        <v>262</v>
      </c>
      <c r="D366" s="55">
        <v>7.9</v>
      </c>
      <c r="E366" s="39">
        <f t="shared" si="35"/>
        <v>1016.7299999999999</v>
      </c>
      <c r="F366" s="26"/>
      <c r="G366" s="26"/>
      <c r="H366" s="26"/>
      <c r="I366" s="26"/>
      <c r="J366" s="26">
        <v>2</v>
      </c>
      <c r="K366" s="26">
        <v>128.69999999999999</v>
      </c>
      <c r="L366" s="26">
        <v>128.69999999999999</v>
      </c>
      <c r="M366" s="26">
        <v>6</v>
      </c>
      <c r="N366" s="26"/>
      <c r="O366" s="26"/>
      <c r="P366" s="26"/>
      <c r="Q366" s="45"/>
      <c r="R366" s="29"/>
      <c r="S366" s="26"/>
      <c r="T366" s="26"/>
      <c r="U366" s="26"/>
    </row>
    <row r="367" spans="1:21">
      <c r="A367" s="26">
        <f t="shared" si="40"/>
        <v>361</v>
      </c>
      <c r="B367" s="53" t="s">
        <v>9</v>
      </c>
      <c r="C367" s="54" t="s">
        <v>263</v>
      </c>
      <c r="D367" s="55">
        <v>7.9</v>
      </c>
      <c r="E367" s="39">
        <f t="shared" si="35"/>
        <v>812.12</v>
      </c>
      <c r="F367" s="26"/>
      <c r="G367" s="26"/>
      <c r="H367" s="26"/>
      <c r="I367" s="26"/>
      <c r="J367" s="26">
        <v>2</v>
      </c>
      <c r="K367" s="26">
        <v>102.8</v>
      </c>
      <c r="L367" s="26">
        <v>102.8</v>
      </c>
      <c r="M367" s="26">
        <v>3</v>
      </c>
      <c r="N367" s="26"/>
      <c r="O367" s="26"/>
      <c r="P367" s="26"/>
      <c r="Q367" s="45"/>
      <c r="R367" s="29"/>
      <c r="S367" s="26"/>
      <c r="T367" s="26"/>
      <c r="U367" s="26"/>
    </row>
    <row r="368" spans="1:21">
      <c r="A368" s="26">
        <f t="shared" si="40"/>
        <v>362</v>
      </c>
      <c r="B368" s="53" t="s">
        <v>9</v>
      </c>
      <c r="C368" s="54" t="s">
        <v>264</v>
      </c>
      <c r="D368" s="55">
        <v>7.9</v>
      </c>
      <c r="E368" s="39">
        <f t="shared" si="35"/>
        <v>1018.3100000000001</v>
      </c>
      <c r="F368" s="26"/>
      <c r="G368" s="26"/>
      <c r="H368" s="26"/>
      <c r="I368" s="26"/>
      <c r="J368" s="26">
        <v>2</v>
      </c>
      <c r="K368" s="26">
        <v>128.9</v>
      </c>
      <c r="L368" s="26">
        <v>128.9</v>
      </c>
      <c r="M368" s="26">
        <v>5</v>
      </c>
      <c r="N368" s="26"/>
      <c r="O368" s="26"/>
      <c r="P368" s="26"/>
      <c r="Q368" s="45"/>
      <c r="R368" s="29"/>
      <c r="S368" s="26"/>
      <c r="T368" s="26"/>
      <c r="U368" s="26"/>
    </row>
    <row r="369" spans="1:21">
      <c r="A369" s="26">
        <f t="shared" si="40"/>
        <v>363</v>
      </c>
      <c r="B369" s="53" t="s">
        <v>9</v>
      </c>
      <c r="C369" s="54" t="s">
        <v>265</v>
      </c>
      <c r="D369" s="55">
        <v>7.9</v>
      </c>
      <c r="E369" s="39">
        <f t="shared" si="35"/>
        <v>1034.1100000000001</v>
      </c>
      <c r="F369" s="26"/>
      <c r="G369" s="26"/>
      <c r="H369" s="26"/>
      <c r="I369" s="26"/>
      <c r="J369" s="26">
        <v>2</v>
      </c>
      <c r="K369" s="26">
        <v>130.9</v>
      </c>
      <c r="L369" s="26">
        <v>130.9</v>
      </c>
      <c r="M369" s="26">
        <v>5</v>
      </c>
      <c r="N369" s="26"/>
      <c r="O369" s="26"/>
      <c r="P369" s="26"/>
      <c r="Q369" s="45"/>
      <c r="R369" s="29"/>
      <c r="S369" s="26"/>
      <c r="T369" s="26"/>
      <c r="U369" s="26"/>
    </row>
    <row r="370" spans="1:21">
      <c r="A370" s="26">
        <f t="shared" si="40"/>
        <v>364</v>
      </c>
      <c r="B370" s="53" t="s">
        <v>9</v>
      </c>
      <c r="C370" s="54">
        <v>80</v>
      </c>
      <c r="D370" s="55">
        <v>7.9</v>
      </c>
      <c r="E370" s="39">
        <f t="shared" si="35"/>
        <v>2087.1799999999998</v>
      </c>
      <c r="F370" s="26"/>
      <c r="G370" s="26"/>
      <c r="H370" s="26"/>
      <c r="I370" s="26"/>
      <c r="J370" s="26">
        <v>4</v>
      </c>
      <c r="K370" s="26">
        <v>264.2</v>
      </c>
      <c r="L370" s="26">
        <v>264.2</v>
      </c>
      <c r="M370" s="26">
        <v>13</v>
      </c>
      <c r="N370" s="26"/>
      <c r="O370" s="26"/>
      <c r="P370" s="26"/>
      <c r="Q370" s="45"/>
      <c r="R370" s="29"/>
      <c r="S370" s="26"/>
      <c r="T370" s="26"/>
      <c r="U370" s="26"/>
    </row>
    <row r="371" spans="1:21">
      <c r="A371" s="26">
        <f t="shared" si="40"/>
        <v>365</v>
      </c>
      <c r="B371" s="53" t="s">
        <v>9</v>
      </c>
      <c r="C371" s="54" t="s">
        <v>266</v>
      </c>
      <c r="D371" s="55">
        <v>7.9</v>
      </c>
      <c r="E371" s="39">
        <f t="shared" si="35"/>
        <v>1017.5200000000001</v>
      </c>
      <c r="F371" s="26"/>
      <c r="G371" s="26"/>
      <c r="H371" s="26"/>
      <c r="I371" s="26"/>
      <c r="J371" s="26">
        <v>2</v>
      </c>
      <c r="K371" s="26">
        <v>128.80000000000001</v>
      </c>
      <c r="L371" s="26">
        <v>128.80000000000001</v>
      </c>
      <c r="M371" s="26">
        <v>4</v>
      </c>
      <c r="N371" s="26"/>
      <c r="O371" s="26"/>
      <c r="P371" s="26"/>
      <c r="Q371" s="45"/>
      <c r="R371" s="29"/>
      <c r="S371" s="26"/>
      <c r="T371" s="26"/>
      <c r="U371" s="26"/>
    </row>
    <row r="372" spans="1:21">
      <c r="A372" s="26">
        <f t="shared" si="40"/>
        <v>366</v>
      </c>
      <c r="B372" s="53" t="s">
        <v>9</v>
      </c>
      <c r="C372" s="54" t="s">
        <v>267</v>
      </c>
      <c r="D372" s="55">
        <v>7.9</v>
      </c>
      <c r="E372" s="39">
        <f t="shared" si="35"/>
        <v>811.33</v>
      </c>
      <c r="F372" s="26"/>
      <c r="G372" s="26"/>
      <c r="H372" s="26"/>
      <c r="I372" s="26"/>
      <c r="J372" s="26">
        <v>2</v>
      </c>
      <c r="K372" s="26">
        <v>102.7</v>
      </c>
      <c r="L372" s="26">
        <v>102.7</v>
      </c>
      <c r="M372" s="26">
        <v>2</v>
      </c>
      <c r="N372" s="26"/>
      <c r="O372" s="26"/>
      <c r="P372" s="26"/>
      <c r="Q372" s="45"/>
      <c r="R372" s="29"/>
      <c r="S372" s="26"/>
      <c r="T372" s="26"/>
      <c r="U372" s="26"/>
    </row>
    <row r="373" spans="1:21">
      <c r="A373" s="26">
        <f t="shared" si="40"/>
        <v>367</v>
      </c>
      <c r="B373" s="53" t="s">
        <v>9</v>
      </c>
      <c r="C373" s="54" t="s">
        <v>268</v>
      </c>
      <c r="D373" s="55">
        <v>7.9</v>
      </c>
      <c r="E373" s="39">
        <f t="shared" si="35"/>
        <v>1022.2600000000001</v>
      </c>
      <c r="F373" s="26"/>
      <c r="G373" s="26"/>
      <c r="H373" s="26"/>
      <c r="I373" s="26"/>
      <c r="J373" s="26">
        <v>2</v>
      </c>
      <c r="K373" s="26">
        <v>129.4</v>
      </c>
      <c r="L373" s="26">
        <v>129.4</v>
      </c>
      <c r="M373" s="26">
        <v>2</v>
      </c>
      <c r="N373" s="26"/>
      <c r="O373" s="26"/>
      <c r="P373" s="26"/>
      <c r="Q373" s="45"/>
      <c r="R373" s="29"/>
      <c r="S373" s="26"/>
      <c r="T373" s="26"/>
      <c r="U373" s="26"/>
    </row>
    <row r="374" spans="1:21">
      <c r="A374" s="26">
        <f t="shared" si="40"/>
        <v>368</v>
      </c>
      <c r="B374" s="53" t="s">
        <v>9</v>
      </c>
      <c r="C374" s="54">
        <v>92</v>
      </c>
      <c r="D374" s="55">
        <v>7.9</v>
      </c>
      <c r="E374" s="39">
        <f t="shared" si="35"/>
        <v>2338.4</v>
      </c>
      <c r="F374" s="26"/>
      <c r="G374" s="26"/>
      <c r="H374" s="26"/>
      <c r="I374" s="26"/>
      <c r="J374" s="26">
        <v>4</v>
      </c>
      <c r="K374" s="26">
        <v>296</v>
      </c>
      <c r="L374" s="26">
        <v>296</v>
      </c>
      <c r="M374" s="26">
        <v>13</v>
      </c>
      <c r="N374" s="26"/>
      <c r="O374" s="26"/>
      <c r="P374" s="26"/>
      <c r="Q374" s="45"/>
      <c r="R374" s="29"/>
      <c r="S374" s="26"/>
      <c r="T374" s="26"/>
      <c r="U374" s="26"/>
    </row>
    <row r="375" spans="1:21">
      <c r="A375" s="26">
        <f t="shared" si="40"/>
        <v>369</v>
      </c>
      <c r="B375" s="53" t="s">
        <v>9</v>
      </c>
      <c r="C375" s="54">
        <v>96</v>
      </c>
      <c r="D375" s="55">
        <v>7.9</v>
      </c>
      <c r="E375" s="39">
        <f t="shared" si="35"/>
        <v>2338.4</v>
      </c>
      <c r="F375" s="26"/>
      <c r="G375" s="26"/>
      <c r="H375" s="26"/>
      <c r="I375" s="26"/>
      <c r="J375" s="26">
        <v>4</v>
      </c>
      <c r="K375" s="26">
        <v>296</v>
      </c>
      <c r="L375" s="26">
        <v>296</v>
      </c>
      <c r="M375" s="26">
        <v>13</v>
      </c>
      <c r="N375" s="26"/>
      <c r="O375" s="26"/>
      <c r="P375" s="26"/>
      <c r="Q375" s="45"/>
      <c r="R375" s="29"/>
      <c r="S375" s="26"/>
      <c r="T375" s="26"/>
      <c r="U375" s="26"/>
    </row>
    <row r="376" spans="1:21">
      <c r="A376" s="26">
        <f t="shared" si="40"/>
        <v>370</v>
      </c>
      <c r="B376" s="53" t="s">
        <v>9</v>
      </c>
      <c r="C376" s="54">
        <v>94</v>
      </c>
      <c r="D376" s="55">
        <v>7.9</v>
      </c>
      <c r="E376" s="39">
        <f t="shared" si="35"/>
        <v>2338.4</v>
      </c>
      <c r="F376" s="26"/>
      <c r="G376" s="26"/>
      <c r="H376" s="26"/>
      <c r="I376" s="26"/>
      <c r="J376" s="26">
        <v>4</v>
      </c>
      <c r="K376" s="26">
        <v>296</v>
      </c>
      <c r="L376" s="26">
        <v>296</v>
      </c>
      <c r="M376" s="26">
        <v>8</v>
      </c>
      <c r="N376" s="26"/>
      <c r="O376" s="26"/>
      <c r="P376" s="26"/>
      <c r="Q376" s="45"/>
      <c r="R376" s="29"/>
      <c r="S376" s="26"/>
      <c r="T376" s="26"/>
      <c r="U376" s="26"/>
    </row>
    <row r="377" spans="1:21">
      <c r="A377" s="26">
        <f t="shared" si="40"/>
        <v>371</v>
      </c>
      <c r="B377" s="53" t="s">
        <v>9</v>
      </c>
      <c r="C377" s="54" t="s">
        <v>269</v>
      </c>
      <c r="D377" s="55">
        <v>7.9</v>
      </c>
      <c r="E377" s="39">
        <f t="shared" si="35"/>
        <v>2335.2400000000002</v>
      </c>
      <c r="F377" s="26"/>
      <c r="G377" s="26"/>
      <c r="H377" s="26"/>
      <c r="I377" s="26"/>
      <c r="J377" s="26">
        <v>4</v>
      </c>
      <c r="K377" s="26">
        <v>295.60000000000002</v>
      </c>
      <c r="L377" s="26">
        <v>295.60000000000002</v>
      </c>
      <c r="M377" s="26">
        <v>10</v>
      </c>
      <c r="N377" s="26"/>
      <c r="O377" s="26"/>
      <c r="P377" s="26"/>
      <c r="Q377" s="45"/>
      <c r="R377" s="29"/>
      <c r="S377" s="26"/>
      <c r="T377" s="26"/>
      <c r="U377" s="26"/>
    </row>
    <row r="378" spans="1:21">
      <c r="A378" s="26">
        <f t="shared" si="40"/>
        <v>372</v>
      </c>
      <c r="B378" s="53" t="s">
        <v>9</v>
      </c>
      <c r="C378" s="54" t="s">
        <v>270</v>
      </c>
      <c r="D378" s="55">
        <v>9.01</v>
      </c>
      <c r="E378" s="39">
        <f t="shared" si="35"/>
        <v>2663.3560000000002</v>
      </c>
      <c r="F378" s="26"/>
      <c r="G378" s="26"/>
      <c r="H378" s="26"/>
      <c r="I378" s="26"/>
      <c r="J378" s="26">
        <v>4</v>
      </c>
      <c r="K378" s="26">
        <v>295.60000000000002</v>
      </c>
      <c r="L378" s="26">
        <v>295.60000000000002</v>
      </c>
      <c r="M378" s="26">
        <v>10</v>
      </c>
      <c r="N378" s="26"/>
      <c r="O378" s="26"/>
      <c r="P378" s="26"/>
      <c r="Q378" s="45"/>
      <c r="R378" s="29"/>
      <c r="S378" s="26"/>
      <c r="T378" s="26"/>
      <c r="U378" s="26"/>
    </row>
    <row r="379" spans="1:21">
      <c r="A379" s="26">
        <f t="shared" si="40"/>
        <v>373</v>
      </c>
      <c r="B379" s="53" t="s">
        <v>257</v>
      </c>
      <c r="C379" s="54">
        <v>273</v>
      </c>
      <c r="D379" s="55">
        <v>7.9</v>
      </c>
      <c r="E379" s="39">
        <f t="shared" si="35"/>
        <v>2064.27</v>
      </c>
      <c r="F379" s="26"/>
      <c r="G379" s="26"/>
      <c r="H379" s="26"/>
      <c r="I379" s="26"/>
      <c r="J379" s="26">
        <v>4</v>
      </c>
      <c r="K379" s="26">
        <v>261.3</v>
      </c>
      <c r="L379" s="26">
        <v>261.3</v>
      </c>
      <c r="M379" s="26">
        <v>10</v>
      </c>
      <c r="N379" s="26"/>
      <c r="O379" s="26"/>
      <c r="P379" s="26"/>
      <c r="Q379" s="45"/>
      <c r="R379" s="29"/>
      <c r="S379" s="26"/>
      <c r="T379" s="26"/>
      <c r="U379" s="26"/>
    </row>
    <row r="380" spans="1:21">
      <c r="A380" s="26">
        <f t="shared" si="40"/>
        <v>374</v>
      </c>
      <c r="B380" s="53" t="s">
        <v>257</v>
      </c>
      <c r="C380" s="54" t="s">
        <v>271</v>
      </c>
      <c r="D380" s="55">
        <v>7.9</v>
      </c>
      <c r="E380" s="39">
        <f t="shared" si="35"/>
        <v>3524.98</v>
      </c>
      <c r="F380" s="26"/>
      <c r="G380" s="26"/>
      <c r="H380" s="26"/>
      <c r="I380" s="26"/>
      <c r="J380" s="26">
        <v>4</v>
      </c>
      <c r="K380" s="26">
        <v>446.2</v>
      </c>
      <c r="L380" s="26">
        <v>446.2</v>
      </c>
      <c r="M380" s="26">
        <v>9</v>
      </c>
      <c r="N380" s="26"/>
      <c r="O380" s="26"/>
      <c r="P380" s="26"/>
      <c r="Q380" s="45"/>
      <c r="R380" s="29"/>
      <c r="S380" s="26"/>
      <c r="T380" s="26"/>
      <c r="U380" s="26"/>
    </row>
    <row r="381" spans="1:21">
      <c r="A381" s="26">
        <f t="shared" si="40"/>
        <v>375</v>
      </c>
      <c r="B381" s="53" t="s">
        <v>255</v>
      </c>
      <c r="C381" s="54">
        <v>37</v>
      </c>
      <c r="D381" s="55">
        <v>7.92</v>
      </c>
      <c r="E381" s="39">
        <f t="shared" si="35"/>
        <v>509.25599999999997</v>
      </c>
      <c r="F381" s="26"/>
      <c r="G381" s="26"/>
      <c r="H381" s="26"/>
      <c r="I381" s="26"/>
      <c r="J381" s="26">
        <v>1</v>
      </c>
      <c r="K381" s="26">
        <v>64.3</v>
      </c>
      <c r="L381" s="26">
        <v>64.3</v>
      </c>
      <c r="M381" s="26">
        <v>4</v>
      </c>
      <c r="N381" s="26"/>
      <c r="O381" s="26"/>
      <c r="P381" s="26"/>
      <c r="Q381" s="45"/>
      <c r="R381" s="29"/>
      <c r="S381" s="26"/>
      <c r="T381" s="26"/>
      <c r="U381" s="26"/>
    </row>
    <row r="382" spans="1:21">
      <c r="A382" s="26">
        <f t="shared" si="40"/>
        <v>376</v>
      </c>
      <c r="B382" s="53" t="s">
        <v>255</v>
      </c>
      <c r="C382" s="54">
        <v>40</v>
      </c>
      <c r="D382" s="55">
        <v>7.92</v>
      </c>
      <c r="E382" s="39">
        <f t="shared" si="35"/>
        <v>812.59199999999998</v>
      </c>
      <c r="F382" s="26"/>
      <c r="G382" s="26"/>
      <c r="H382" s="26"/>
      <c r="I382" s="26"/>
      <c r="J382" s="26">
        <v>2</v>
      </c>
      <c r="K382" s="26">
        <v>102.6</v>
      </c>
      <c r="L382" s="26">
        <v>102.6</v>
      </c>
      <c r="M382" s="26">
        <v>7</v>
      </c>
      <c r="N382" s="26"/>
      <c r="O382" s="26"/>
      <c r="P382" s="26"/>
      <c r="Q382" s="45"/>
      <c r="R382" s="29"/>
      <c r="S382" s="26"/>
      <c r="T382" s="26"/>
      <c r="U382" s="26"/>
    </row>
    <row r="383" spans="1:21">
      <c r="A383" s="26">
        <f t="shared" si="40"/>
        <v>377</v>
      </c>
      <c r="B383" s="25" t="s">
        <v>255</v>
      </c>
      <c r="C383" s="26">
        <v>42</v>
      </c>
      <c r="D383" s="26">
        <v>7.92</v>
      </c>
      <c r="E383" s="39">
        <f t="shared" si="35"/>
        <v>999.50400000000002</v>
      </c>
      <c r="F383" s="26"/>
      <c r="G383" s="26"/>
      <c r="H383" s="26"/>
      <c r="I383" s="26"/>
      <c r="J383" s="26">
        <v>4</v>
      </c>
      <c r="K383" s="26">
        <v>126.2</v>
      </c>
      <c r="L383" s="26">
        <v>126.2</v>
      </c>
      <c r="M383" s="26">
        <v>3</v>
      </c>
      <c r="N383" s="26"/>
      <c r="O383" s="26"/>
      <c r="P383" s="26"/>
      <c r="Q383" s="45"/>
      <c r="R383" s="29"/>
      <c r="S383" s="26"/>
      <c r="T383" s="26"/>
      <c r="U383" s="26"/>
    </row>
    <row r="384" spans="1:21">
      <c r="A384" s="26">
        <f t="shared" si="40"/>
        <v>378</v>
      </c>
      <c r="B384" s="53" t="s">
        <v>255</v>
      </c>
      <c r="C384" s="54" t="s">
        <v>272</v>
      </c>
      <c r="D384" s="55">
        <v>7.92</v>
      </c>
      <c r="E384" s="39">
        <f t="shared" si="35"/>
        <v>511.63199999999995</v>
      </c>
      <c r="F384" s="26"/>
      <c r="G384" s="26"/>
      <c r="H384" s="26"/>
      <c r="I384" s="26"/>
      <c r="J384" s="26">
        <v>1</v>
      </c>
      <c r="K384" s="26">
        <v>64.599999999999994</v>
      </c>
      <c r="L384" s="26">
        <v>64.599999999999994</v>
      </c>
      <c r="M384" s="26">
        <v>1</v>
      </c>
      <c r="N384" s="26"/>
      <c r="O384" s="26"/>
      <c r="P384" s="26"/>
      <c r="Q384" s="45"/>
      <c r="R384" s="29"/>
      <c r="S384" s="26"/>
      <c r="T384" s="26"/>
      <c r="U384" s="26"/>
    </row>
    <row r="385" spans="1:21">
      <c r="A385" s="26">
        <f t="shared" si="40"/>
        <v>379</v>
      </c>
      <c r="B385" s="53" t="s">
        <v>255</v>
      </c>
      <c r="C385" s="54">
        <v>43</v>
      </c>
      <c r="D385" s="55">
        <v>7.92</v>
      </c>
      <c r="E385" s="39">
        <f t="shared" si="35"/>
        <v>1141.2719999999999</v>
      </c>
      <c r="F385" s="26"/>
      <c r="G385" s="26"/>
      <c r="H385" s="26"/>
      <c r="I385" s="26"/>
      <c r="J385" s="26">
        <v>4</v>
      </c>
      <c r="K385" s="26">
        <v>144.1</v>
      </c>
      <c r="L385" s="26">
        <v>144.1</v>
      </c>
      <c r="M385" s="26">
        <v>5</v>
      </c>
      <c r="N385" s="26"/>
      <c r="O385" s="26"/>
      <c r="P385" s="26"/>
      <c r="Q385" s="45"/>
      <c r="R385" s="29"/>
      <c r="S385" s="26"/>
      <c r="T385" s="26"/>
      <c r="U385" s="26"/>
    </row>
    <row r="386" spans="1:21">
      <c r="A386" s="26">
        <f t="shared" si="40"/>
        <v>380</v>
      </c>
      <c r="B386" s="53" t="s">
        <v>255</v>
      </c>
      <c r="C386" s="54" t="s">
        <v>273</v>
      </c>
      <c r="D386" s="55">
        <v>7.92</v>
      </c>
      <c r="E386" s="39">
        <f t="shared" si="35"/>
        <v>508.464</v>
      </c>
      <c r="F386" s="26"/>
      <c r="G386" s="26"/>
      <c r="H386" s="26"/>
      <c r="I386" s="26"/>
      <c r="J386" s="26">
        <v>1</v>
      </c>
      <c r="K386" s="26">
        <v>64.2</v>
      </c>
      <c r="L386" s="26">
        <v>64.2</v>
      </c>
      <c r="M386" s="26">
        <v>1</v>
      </c>
      <c r="N386" s="26"/>
      <c r="O386" s="26"/>
      <c r="P386" s="26"/>
      <c r="Q386" s="45"/>
      <c r="R386" s="29"/>
      <c r="S386" s="26"/>
      <c r="T386" s="26"/>
      <c r="U386" s="26"/>
    </row>
    <row r="387" spans="1:21">
      <c r="A387" s="26">
        <f t="shared" si="40"/>
        <v>381</v>
      </c>
      <c r="B387" s="53" t="s">
        <v>255</v>
      </c>
      <c r="C387" s="54" t="s">
        <v>274</v>
      </c>
      <c r="D387" s="55">
        <v>7.92</v>
      </c>
      <c r="E387" s="39">
        <f t="shared" si="35"/>
        <v>512.42399999999998</v>
      </c>
      <c r="F387" s="26"/>
      <c r="G387" s="26"/>
      <c r="H387" s="26"/>
      <c r="I387" s="26"/>
      <c r="J387" s="26">
        <v>2</v>
      </c>
      <c r="K387" s="26">
        <v>64.7</v>
      </c>
      <c r="L387" s="26">
        <v>64.7</v>
      </c>
      <c r="M387" s="26">
        <v>4</v>
      </c>
      <c r="N387" s="26"/>
      <c r="O387" s="26"/>
      <c r="P387" s="26"/>
      <c r="Q387" s="45"/>
      <c r="R387" s="29"/>
      <c r="S387" s="26"/>
      <c r="T387" s="26"/>
      <c r="U387" s="26"/>
    </row>
    <row r="388" spans="1:21">
      <c r="A388" s="26">
        <f t="shared" si="40"/>
        <v>382</v>
      </c>
      <c r="B388" s="53" t="s">
        <v>255</v>
      </c>
      <c r="C388" s="54">
        <v>46</v>
      </c>
      <c r="D388" s="55">
        <v>7.92</v>
      </c>
      <c r="E388" s="39">
        <f t="shared" si="35"/>
        <v>1021.68</v>
      </c>
      <c r="F388" s="26"/>
      <c r="G388" s="26"/>
      <c r="H388" s="26"/>
      <c r="I388" s="26"/>
      <c r="J388" s="26">
        <v>2</v>
      </c>
      <c r="K388" s="26">
        <v>129</v>
      </c>
      <c r="L388" s="26">
        <v>129</v>
      </c>
      <c r="M388" s="26">
        <v>8</v>
      </c>
      <c r="N388" s="26"/>
      <c r="O388" s="26"/>
      <c r="P388" s="26"/>
      <c r="Q388" s="45"/>
      <c r="R388" s="29"/>
      <c r="S388" s="26"/>
      <c r="T388" s="26"/>
      <c r="U388" s="26"/>
    </row>
    <row r="389" spans="1:21">
      <c r="A389" s="26">
        <f t="shared" si="40"/>
        <v>383</v>
      </c>
      <c r="B389" s="53" t="s">
        <v>255</v>
      </c>
      <c r="C389" s="54" t="s">
        <v>275</v>
      </c>
      <c r="D389" s="55">
        <v>7.92</v>
      </c>
      <c r="E389" s="39">
        <f t="shared" si="35"/>
        <v>1022.472</v>
      </c>
      <c r="F389" s="26"/>
      <c r="G389" s="26"/>
      <c r="H389" s="26"/>
      <c r="I389" s="26"/>
      <c r="J389" s="26">
        <v>2</v>
      </c>
      <c r="K389" s="26">
        <v>129.1</v>
      </c>
      <c r="L389" s="26">
        <v>129.1</v>
      </c>
      <c r="M389" s="26">
        <v>6</v>
      </c>
      <c r="N389" s="26"/>
      <c r="O389" s="26"/>
      <c r="P389" s="26"/>
      <c r="Q389" s="45"/>
      <c r="R389" s="29"/>
      <c r="S389" s="26"/>
      <c r="T389" s="26"/>
      <c r="U389" s="26"/>
    </row>
    <row r="390" spans="1:21">
      <c r="A390" s="26">
        <f t="shared" si="40"/>
        <v>384</v>
      </c>
      <c r="B390" s="53" t="s">
        <v>258</v>
      </c>
      <c r="C390" s="54">
        <v>18</v>
      </c>
      <c r="D390" s="55">
        <v>7.9</v>
      </c>
      <c r="E390" s="39">
        <f t="shared" si="35"/>
        <v>1021.4700000000001</v>
      </c>
      <c r="F390" s="26"/>
      <c r="G390" s="26"/>
      <c r="H390" s="26"/>
      <c r="I390" s="26"/>
      <c r="J390" s="26">
        <v>2</v>
      </c>
      <c r="K390" s="26">
        <v>129.30000000000001</v>
      </c>
      <c r="L390" s="26">
        <v>129.30000000000001</v>
      </c>
      <c r="M390" s="26">
        <v>7</v>
      </c>
      <c r="N390" s="26"/>
      <c r="O390" s="26"/>
      <c r="P390" s="26"/>
      <c r="Q390" s="45"/>
      <c r="R390" s="29"/>
      <c r="S390" s="26"/>
      <c r="T390" s="26"/>
      <c r="U390" s="26"/>
    </row>
    <row r="391" spans="1:21">
      <c r="A391" s="26">
        <f t="shared" si="40"/>
        <v>385</v>
      </c>
      <c r="B391" s="53" t="s">
        <v>258</v>
      </c>
      <c r="C391" s="54">
        <v>22</v>
      </c>
      <c r="D391" s="55">
        <v>7.92</v>
      </c>
      <c r="E391" s="39">
        <f t="shared" si="35"/>
        <v>513.21600000000001</v>
      </c>
      <c r="F391" s="26"/>
      <c r="G391" s="26"/>
      <c r="H391" s="26"/>
      <c r="I391" s="26"/>
      <c r="J391" s="26">
        <v>2</v>
      </c>
      <c r="K391" s="26">
        <v>64.8</v>
      </c>
      <c r="L391" s="26">
        <v>64.8</v>
      </c>
      <c r="M391" s="26">
        <v>2</v>
      </c>
      <c r="N391" s="26"/>
      <c r="O391" s="26"/>
      <c r="P391" s="26"/>
      <c r="Q391" s="45"/>
      <c r="R391" s="29"/>
      <c r="S391" s="26"/>
      <c r="T391" s="26"/>
      <c r="U391" s="26"/>
    </row>
    <row r="392" spans="1:21">
      <c r="A392" s="26">
        <f t="shared" si="40"/>
        <v>386</v>
      </c>
      <c r="B392" s="53" t="s">
        <v>259</v>
      </c>
      <c r="C392" s="54">
        <v>3</v>
      </c>
      <c r="D392" s="55">
        <v>9.01</v>
      </c>
      <c r="E392" s="39">
        <f t="shared" si="35"/>
        <v>924.42599999999993</v>
      </c>
      <c r="F392" s="26"/>
      <c r="G392" s="26"/>
      <c r="H392" s="26"/>
      <c r="I392" s="26"/>
      <c r="J392" s="26">
        <v>2</v>
      </c>
      <c r="K392" s="26">
        <v>102.6</v>
      </c>
      <c r="L392" s="26">
        <v>102.6</v>
      </c>
      <c r="M392" s="26">
        <v>4</v>
      </c>
      <c r="N392" s="26"/>
      <c r="O392" s="26"/>
      <c r="P392" s="26"/>
      <c r="Q392" s="45"/>
      <c r="R392" s="29"/>
      <c r="S392" s="26"/>
      <c r="T392" s="26"/>
      <c r="U392" s="26"/>
    </row>
    <row r="393" spans="1:21">
      <c r="A393" s="26">
        <f t="shared" si="40"/>
        <v>387</v>
      </c>
      <c r="B393" s="53" t="s">
        <v>260</v>
      </c>
      <c r="C393" s="54">
        <v>2</v>
      </c>
      <c r="D393" s="55">
        <v>6.96</v>
      </c>
      <c r="E393" s="39">
        <f t="shared" si="35"/>
        <v>906.88800000000003</v>
      </c>
      <c r="F393" s="26"/>
      <c r="G393" s="26"/>
      <c r="H393" s="26"/>
      <c r="I393" s="26"/>
      <c r="J393" s="26">
        <v>2</v>
      </c>
      <c r="K393" s="26">
        <v>130.30000000000001</v>
      </c>
      <c r="L393" s="26">
        <v>130.30000000000001</v>
      </c>
      <c r="M393" s="26">
        <v>2</v>
      </c>
      <c r="N393" s="26"/>
      <c r="O393" s="26"/>
      <c r="P393" s="26"/>
      <c r="Q393" s="45"/>
      <c r="R393" s="29"/>
      <c r="S393" s="26"/>
      <c r="T393" s="26"/>
      <c r="U393" s="26"/>
    </row>
    <row r="394" spans="1:21">
      <c r="A394" s="26">
        <f t="shared" si="40"/>
        <v>388</v>
      </c>
      <c r="B394" s="53" t="s">
        <v>261</v>
      </c>
      <c r="C394" s="54">
        <v>1</v>
      </c>
      <c r="D394" s="55">
        <v>6.96</v>
      </c>
      <c r="E394" s="39">
        <f t="shared" si="35"/>
        <v>904.10400000000004</v>
      </c>
      <c r="F394" s="26"/>
      <c r="G394" s="26"/>
      <c r="H394" s="26"/>
      <c r="I394" s="26"/>
      <c r="J394" s="26">
        <v>2</v>
      </c>
      <c r="K394" s="26">
        <v>129.9</v>
      </c>
      <c r="L394" s="26">
        <v>129.9</v>
      </c>
      <c r="M394" s="26">
        <v>8</v>
      </c>
      <c r="N394" s="26"/>
      <c r="O394" s="26"/>
      <c r="P394" s="26"/>
      <c r="Q394" s="45"/>
      <c r="R394" s="29"/>
      <c r="S394" s="26"/>
      <c r="T394" s="26"/>
      <c r="U394" s="26"/>
    </row>
    <row r="395" spans="1:21">
      <c r="A395" s="26">
        <f t="shared" si="40"/>
        <v>389</v>
      </c>
      <c r="B395" s="53" t="s">
        <v>261</v>
      </c>
      <c r="C395" s="54">
        <v>4</v>
      </c>
      <c r="D395" s="55">
        <v>6.96</v>
      </c>
      <c r="E395" s="39">
        <f t="shared" si="35"/>
        <v>716.88</v>
      </c>
      <c r="F395" s="26"/>
      <c r="G395" s="26"/>
      <c r="H395" s="26"/>
      <c r="I395" s="26"/>
      <c r="J395" s="26">
        <v>2</v>
      </c>
      <c r="K395" s="26">
        <v>103</v>
      </c>
      <c r="L395" s="26">
        <v>103</v>
      </c>
      <c r="M395" s="26">
        <v>5</v>
      </c>
      <c r="N395" s="26"/>
      <c r="O395" s="26"/>
      <c r="P395" s="26"/>
      <c r="Q395" s="45"/>
      <c r="R395" s="29"/>
      <c r="S395" s="26"/>
      <c r="T395" s="26"/>
      <c r="U395" s="26"/>
    </row>
    <row r="396" spans="1:21">
      <c r="A396" s="26">
        <f t="shared" si="40"/>
        <v>390</v>
      </c>
      <c r="B396" s="53" t="s">
        <v>261</v>
      </c>
      <c r="C396" s="54">
        <v>2</v>
      </c>
      <c r="D396" s="55">
        <v>6.96</v>
      </c>
      <c r="E396" s="39">
        <f t="shared" si="35"/>
        <v>715.48799999999994</v>
      </c>
      <c r="F396" s="26"/>
      <c r="G396" s="26"/>
      <c r="H396" s="26"/>
      <c r="I396" s="26"/>
      <c r="J396" s="26">
        <v>2</v>
      </c>
      <c r="K396" s="26">
        <v>102.8</v>
      </c>
      <c r="L396" s="26">
        <v>102.8</v>
      </c>
      <c r="M396" s="26">
        <v>4</v>
      </c>
      <c r="N396" s="26"/>
      <c r="O396" s="26"/>
      <c r="P396" s="26"/>
      <c r="Q396" s="45"/>
      <c r="R396" s="29"/>
      <c r="S396" s="26"/>
      <c r="T396" s="26"/>
      <c r="U396" s="26"/>
    </row>
    <row r="397" spans="1:21">
      <c r="A397" s="26">
        <f t="shared" si="40"/>
        <v>391</v>
      </c>
      <c r="B397" s="53" t="s">
        <v>261</v>
      </c>
      <c r="C397" s="54">
        <v>3</v>
      </c>
      <c r="D397" s="55">
        <v>6.96</v>
      </c>
      <c r="E397" s="39">
        <f t="shared" si="35"/>
        <v>898.53599999999994</v>
      </c>
      <c r="F397" s="26"/>
      <c r="G397" s="26"/>
      <c r="H397" s="26"/>
      <c r="I397" s="26"/>
      <c r="J397" s="26">
        <v>2</v>
      </c>
      <c r="K397" s="26">
        <v>129.1</v>
      </c>
      <c r="L397" s="26">
        <v>129.1</v>
      </c>
      <c r="M397" s="26">
        <v>8</v>
      </c>
      <c r="N397" s="26"/>
      <c r="O397" s="26"/>
      <c r="P397" s="26"/>
      <c r="Q397" s="45"/>
      <c r="R397" s="29"/>
      <c r="S397" s="26"/>
      <c r="T397" s="26"/>
      <c r="U397" s="26"/>
    </row>
    <row r="398" spans="1:21">
      <c r="A398" s="26">
        <f t="shared" si="40"/>
        <v>392</v>
      </c>
      <c r="B398" s="53" t="s">
        <v>261</v>
      </c>
      <c r="C398" s="54">
        <v>5</v>
      </c>
      <c r="D398" s="55">
        <v>6.96</v>
      </c>
      <c r="E398" s="39">
        <f t="shared" si="35"/>
        <v>904.8</v>
      </c>
      <c r="F398" s="26"/>
      <c r="G398" s="26"/>
      <c r="H398" s="26"/>
      <c r="I398" s="26"/>
      <c r="J398" s="26">
        <v>2</v>
      </c>
      <c r="K398" s="26">
        <v>130</v>
      </c>
      <c r="L398" s="26">
        <v>130</v>
      </c>
      <c r="M398" s="26">
        <v>5</v>
      </c>
      <c r="N398" s="26"/>
      <c r="O398" s="26"/>
      <c r="P398" s="26"/>
      <c r="Q398" s="45"/>
      <c r="R398" s="29"/>
      <c r="S398" s="26"/>
      <c r="T398" s="26"/>
      <c r="U398" s="26"/>
    </row>
    <row r="399" spans="1:21">
      <c r="A399" s="26">
        <f t="shared" si="40"/>
        <v>393</v>
      </c>
      <c r="B399" s="53" t="s">
        <v>261</v>
      </c>
      <c r="C399" s="54">
        <v>6</v>
      </c>
      <c r="D399" s="55">
        <v>6.96</v>
      </c>
      <c r="E399" s="39">
        <f t="shared" si="35"/>
        <v>716.18400000000008</v>
      </c>
      <c r="F399" s="26"/>
      <c r="G399" s="26"/>
      <c r="H399" s="26"/>
      <c r="I399" s="26"/>
      <c r="J399" s="26">
        <v>2</v>
      </c>
      <c r="K399" s="26">
        <v>102.9</v>
      </c>
      <c r="L399" s="26">
        <v>102.9</v>
      </c>
      <c r="M399" s="26">
        <v>3</v>
      </c>
      <c r="N399" s="26"/>
      <c r="O399" s="26"/>
      <c r="P399" s="26"/>
      <c r="Q399" s="45"/>
      <c r="R399" s="29"/>
      <c r="S399" s="26"/>
      <c r="T399" s="26"/>
      <c r="U399" s="26"/>
    </row>
    <row r="400" spans="1:21">
      <c r="A400" s="26">
        <f t="shared" si="40"/>
        <v>394</v>
      </c>
      <c r="B400" s="53" t="s">
        <v>261</v>
      </c>
      <c r="C400" s="54">
        <v>7</v>
      </c>
      <c r="D400" s="55">
        <v>6.96</v>
      </c>
      <c r="E400" s="39">
        <f t="shared" si="35"/>
        <v>900.62400000000002</v>
      </c>
      <c r="F400" s="26"/>
      <c r="G400" s="26"/>
      <c r="H400" s="26"/>
      <c r="I400" s="26"/>
      <c r="J400" s="26">
        <v>2</v>
      </c>
      <c r="K400" s="26">
        <v>129.4</v>
      </c>
      <c r="L400" s="26">
        <v>129.4</v>
      </c>
      <c r="M400" s="26">
        <v>3</v>
      </c>
      <c r="N400" s="26"/>
      <c r="O400" s="26"/>
      <c r="P400" s="26"/>
      <c r="Q400" s="45"/>
      <c r="R400" s="29"/>
      <c r="S400" s="26"/>
      <c r="T400" s="26"/>
      <c r="U400" s="26"/>
    </row>
    <row r="401" spans="1:21">
      <c r="A401" s="26">
        <f t="shared" si="40"/>
        <v>395</v>
      </c>
      <c r="B401" s="53" t="s">
        <v>261</v>
      </c>
      <c r="C401" s="54">
        <v>8</v>
      </c>
      <c r="D401" s="55">
        <v>6.96</v>
      </c>
      <c r="E401" s="39">
        <f t="shared" si="35"/>
        <v>717.57599999999991</v>
      </c>
      <c r="F401" s="26"/>
      <c r="G401" s="26"/>
      <c r="H401" s="26"/>
      <c r="I401" s="26"/>
      <c r="J401" s="26">
        <v>2</v>
      </c>
      <c r="K401" s="26">
        <v>103.1</v>
      </c>
      <c r="L401" s="26">
        <v>103.1</v>
      </c>
      <c r="M401" s="26">
        <v>3</v>
      </c>
      <c r="N401" s="26"/>
      <c r="O401" s="26"/>
      <c r="P401" s="26"/>
      <c r="Q401" s="45"/>
      <c r="R401" s="29"/>
      <c r="S401" s="26"/>
      <c r="T401" s="26"/>
      <c r="U401" s="26"/>
    </row>
    <row r="402" spans="1:21">
      <c r="A402" s="26">
        <f t="shared" si="40"/>
        <v>396</v>
      </c>
      <c r="B402" s="53" t="s">
        <v>261</v>
      </c>
      <c r="C402" s="54">
        <v>10</v>
      </c>
      <c r="D402" s="55">
        <v>6.96</v>
      </c>
      <c r="E402" s="39">
        <f t="shared" si="35"/>
        <v>716.88</v>
      </c>
      <c r="F402" s="26"/>
      <c r="G402" s="26"/>
      <c r="H402" s="26"/>
      <c r="I402" s="26"/>
      <c r="J402" s="26">
        <v>2</v>
      </c>
      <c r="K402" s="26">
        <v>103</v>
      </c>
      <c r="L402" s="26">
        <v>103</v>
      </c>
      <c r="M402" s="26">
        <v>6</v>
      </c>
      <c r="N402" s="26"/>
      <c r="O402" s="26"/>
      <c r="P402" s="26"/>
      <c r="Q402" s="45"/>
      <c r="R402" s="29"/>
      <c r="S402" s="26"/>
      <c r="T402" s="26"/>
      <c r="U402" s="26"/>
    </row>
    <row r="403" spans="1:21">
      <c r="A403" s="26">
        <f t="shared" si="40"/>
        <v>397</v>
      </c>
      <c r="B403" s="53" t="s">
        <v>261</v>
      </c>
      <c r="C403" s="54">
        <v>13</v>
      </c>
      <c r="D403" s="55">
        <v>6.96</v>
      </c>
      <c r="E403" s="39">
        <f t="shared" si="35"/>
        <v>715.48799999999994</v>
      </c>
      <c r="F403" s="26"/>
      <c r="G403" s="26"/>
      <c r="H403" s="26"/>
      <c r="I403" s="26"/>
      <c r="J403" s="26">
        <v>2</v>
      </c>
      <c r="K403" s="26">
        <v>102.8</v>
      </c>
      <c r="L403" s="26">
        <v>102.8</v>
      </c>
      <c r="M403" s="26">
        <v>5</v>
      </c>
      <c r="N403" s="26"/>
      <c r="O403" s="26"/>
      <c r="P403" s="26"/>
      <c r="Q403" s="45"/>
      <c r="R403" s="29"/>
      <c r="S403" s="26"/>
      <c r="T403" s="26"/>
      <c r="U403" s="26"/>
    </row>
    <row r="404" spans="1:21">
      <c r="A404" s="26">
        <f t="shared" si="40"/>
        <v>398</v>
      </c>
      <c r="B404" s="53" t="s">
        <v>261</v>
      </c>
      <c r="C404" s="54">
        <v>14</v>
      </c>
      <c r="D404" s="55">
        <v>6.96</v>
      </c>
      <c r="E404" s="39">
        <f t="shared" si="35"/>
        <v>715.48799999999994</v>
      </c>
      <c r="F404" s="26"/>
      <c r="G404" s="26"/>
      <c r="H404" s="26"/>
      <c r="I404" s="26"/>
      <c r="J404" s="26">
        <v>2</v>
      </c>
      <c r="K404" s="26">
        <v>102.8</v>
      </c>
      <c r="L404" s="26">
        <v>102.8</v>
      </c>
      <c r="M404" s="26">
        <v>4</v>
      </c>
      <c r="N404" s="26"/>
      <c r="O404" s="26"/>
      <c r="P404" s="26"/>
      <c r="Q404" s="45"/>
      <c r="R404" s="29"/>
      <c r="S404" s="26"/>
      <c r="T404" s="26"/>
      <c r="U404" s="26"/>
    </row>
    <row r="405" spans="1:21">
      <c r="A405" s="26">
        <f t="shared" si="40"/>
        <v>399</v>
      </c>
      <c r="B405" s="53" t="s">
        <v>261</v>
      </c>
      <c r="C405" s="54">
        <v>15</v>
      </c>
      <c r="D405" s="55">
        <v>6.96</v>
      </c>
      <c r="E405" s="39">
        <f t="shared" si="35"/>
        <v>714.79200000000003</v>
      </c>
      <c r="F405" s="26"/>
      <c r="G405" s="26"/>
      <c r="H405" s="26"/>
      <c r="I405" s="26"/>
      <c r="J405" s="26">
        <v>2</v>
      </c>
      <c r="K405" s="26">
        <v>102.7</v>
      </c>
      <c r="L405" s="26">
        <v>102.7</v>
      </c>
      <c r="M405" s="26">
        <v>4</v>
      </c>
      <c r="N405" s="26"/>
      <c r="O405" s="26"/>
      <c r="P405" s="26"/>
      <c r="Q405" s="45"/>
      <c r="R405" s="29"/>
      <c r="S405" s="26"/>
      <c r="T405" s="26"/>
      <c r="U405" s="26"/>
    </row>
    <row r="406" spans="1:21">
      <c r="A406" s="26">
        <f t="shared" si="40"/>
        <v>400</v>
      </c>
      <c r="B406" s="53" t="s">
        <v>261</v>
      </c>
      <c r="C406" s="54">
        <v>16</v>
      </c>
      <c r="D406" s="55">
        <v>6.96</v>
      </c>
      <c r="E406" s="39">
        <f t="shared" si="35"/>
        <v>714.096</v>
      </c>
      <c r="F406" s="26"/>
      <c r="G406" s="26"/>
      <c r="H406" s="26"/>
      <c r="I406" s="26"/>
      <c r="J406" s="26">
        <v>2</v>
      </c>
      <c r="K406" s="26">
        <v>102.6</v>
      </c>
      <c r="L406" s="26">
        <v>102.6</v>
      </c>
      <c r="M406" s="26">
        <v>2</v>
      </c>
      <c r="N406" s="26"/>
      <c r="O406" s="26"/>
      <c r="P406" s="26"/>
      <c r="Q406" s="45"/>
      <c r="R406" s="29"/>
      <c r="S406" s="26"/>
      <c r="T406" s="26"/>
      <c r="U406" s="26"/>
    </row>
    <row r="407" spans="1:21">
      <c r="A407" s="26">
        <f t="shared" si="40"/>
        <v>401</v>
      </c>
      <c r="B407" s="25" t="s">
        <v>97</v>
      </c>
      <c r="C407" s="26" t="s">
        <v>67</v>
      </c>
      <c r="D407" s="26">
        <v>4.95</v>
      </c>
      <c r="E407" s="39">
        <f t="shared" si="35"/>
        <v>392.04</v>
      </c>
      <c r="F407" s="26" t="s">
        <v>20</v>
      </c>
      <c r="G407" s="26">
        <v>1956</v>
      </c>
      <c r="H407" s="26">
        <v>54</v>
      </c>
      <c r="I407" s="26">
        <v>1</v>
      </c>
      <c r="J407" s="28">
        <f>N407+S407</f>
        <v>2</v>
      </c>
      <c r="K407" s="26">
        <f>O407+T407</f>
        <v>79.2</v>
      </c>
      <c r="L407" s="26">
        <v>79.2</v>
      </c>
      <c r="M407" s="30">
        <f>P407+U407</f>
        <v>10</v>
      </c>
      <c r="N407" s="26"/>
      <c r="O407" s="26"/>
      <c r="P407" s="26"/>
      <c r="Q407" s="45">
        <f t="shared" ref="Q407" si="42">N407*100/J407</f>
        <v>0</v>
      </c>
      <c r="R407" s="29"/>
      <c r="S407" s="26">
        <v>2</v>
      </c>
      <c r="T407" s="26">
        <v>79.2</v>
      </c>
      <c r="U407" s="26">
        <v>10</v>
      </c>
    </row>
    <row r="408" spans="1:21" hidden="1">
      <c r="E408" s="38">
        <f>SUM(E7:E407)</f>
        <v>894405.52589999919</v>
      </c>
      <c r="J408" s="41">
        <f t="shared" ref="J408:O408" si="43">SUM(J7:J407)</f>
        <v>1469</v>
      </c>
      <c r="K408" s="38">
        <f t="shared" si="43"/>
        <v>58215.529999999962</v>
      </c>
      <c r="L408" s="41">
        <f t="shared" si="43"/>
        <v>56619.029999999962</v>
      </c>
      <c r="M408" s="41">
        <f t="shared" si="43"/>
        <v>3474</v>
      </c>
      <c r="N408" s="41">
        <f t="shared" si="43"/>
        <v>485</v>
      </c>
      <c r="O408" s="41">
        <f t="shared" si="43"/>
        <v>19762.729999999989</v>
      </c>
      <c r="S408" s="41">
        <f>SUM(S7:S407)</f>
        <v>823</v>
      </c>
      <c r="T408" s="41">
        <f>SUM(T7:T407)</f>
        <v>29840.199999999986</v>
      </c>
    </row>
  </sheetData>
  <mergeCells count="12">
    <mergeCell ref="A2:M2"/>
    <mergeCell ref="A1:M1"/>
    <mergeCell ref="N3:P3"/>
    <mergeCell ref="S3:U3"/>
    <mergeCell ref="A3:A5"/>
    <mergeCell ref="B3:B5"/>
    <mergeCell ref="C3:C5"/>
    <mergeCell ref="D3:D5"/>
    <mergeCell ref="E3:E5"/>
    <mergeCell ref="F3:F5"/>
    <mergeCell ref="I3:I5"/>
    <mergeCell ref="J3:M3"/>
  </mergeCells>
  <pageMargins left="0.31496062992125984" right="0.11811023622047245"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июнь 12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2012-08-09T04:00:43Z</dcterms:modified>
</cp:coreProperties>
</file>