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4" i="1"/>
  <c r="D42" l="1"/>
  <c r="D33"/>
  <c r="D31"/>
  <c r="D13"/>
  <c r="D63"/>
  <c r="D50"/>
  <c r="D47"/>
  <c r="D39"/>
  <c r="D37" s="1"/>
  <c r="D25"/>
  <c r="D20"/>
  <c r="D18" l="1"/>
  <c r="D11" s="1"/>
  <c r="D59" l="1"/>
  <c r="D64" s="1"/>
</calcChain>
</file>

<file path=xl/sharedStrings.xml><?xml version="1.0" encoding="utf-8"?>
<sst xmlns="http://schemas.openxmlformats.org/spreadsheetml/2006/main" count="80" uniqueCount="66">
  <si>
    <t>Отчет перед собственниками за 2014 год</t>
  </si>
  <si>
    <t>ООО УК "Веста-РВС"</t>
  </si>
  <si>
    <t>Жилой дом по адресу: г. Южно-Сахалинск, пр-кт Победы, д. 5</t>
  </si>
  <si>
    <t>Общая площадь:</t>
  </si>
  <si>
    <t>Жилая площадь:</t>
  </si>
  <si>
    <t>Нежилая площадь:</t>
  </si>
  <si>
    <t>Площадь МОП</t>
  </si>
  <si>
    <t>№ п/п</t>
  </si>
  <si>
    <t>Наименование показателей</t>
  </si>
  <si>
    <t>рублей в год</t>
  </si>
  <si>
    <t>в том числе:</t>
  </si>
  <si>
    <t>1.1</t>
  </si>
  <si>
    <t xml:space="preserve"> Услуги по управлению МКД, всего:</t>
  </si>
  <si>
    <t>- заработная плата с начислениями АУП</t>
  </si>
  <si>
    <t>1.2</t>
  </si>
  <si>
    <t>Работы по санитарному содержанию помещений общего пользования, входящих в состав общего имущества, всего:</t>
  </si>
  <si>
    <t>- заработная плата с начислениями дворника</t>
  </si>
  <si>
    <t>- прочие расходы (спецодежда, материалы, инвентарь и т.п.)</t>
  </si>
  <si>
    <t>1.2.1</t>
  </si>
  <si>
    <t>1.2.2</t>
  </si>
  <si>
    <t>Уборка придомовой территории</t>
  </si>
  <si>
    <t>Уборка лестничных клеток и иных помещений</t>
  </si>
  <si>
    <t>- заработная плата с начислениями уборщицы</t>
  </si>
  <si>
    <t>- уборка и вывоз снега</t>
  </si>
  <si>
    <t>1.3</t>
  </si>
  <si>
    <t>1.4</t>
  </si>
  <si>
    <t>1.5</t>
  </si>
  <si>
    <t>1.5.1</t>
  </si>
  <si>
    <t>Текущий ремонт помещений общего пользования, фасадов, кровли и других конструктивных элементов, выполняемых в соответствии с регламентом содержания общего имущества дома</t>
  </si>
  <si>
    <t>- прочие расходы ( материалы, инвентарь и т.п.)</t>
  </si>
  <si>
    <t>1.6</t>
  </si>
  <si>
    <t>Работы по содержанию и планово-предупредительному ремонту внутридомовых инженерных коммуникаций и оборудования, входящих в состав общего имущества дома, всего:</t>
  </si>
  <si>
    <t>1.6.1</t>
  </si>
  <si>
    <t>Работы по ремонту и содержанию внутридомовых инженерных коммуникаций и оборудования</t>
  </si>
  <si>
    <t>1.7</t>
  </si>
  <si>
    <t>Работы по содержанию и планово-предупредительному ремонту (ППР) помещений общего пользования, входящих в состав общего имущества дома, всего:</t>
  </si>
  <si>
    <t>1.8</t>
  </si>
  <si>
    <t>- обслуживание пожарных гидрантов</t>
  </si>
  <si>
    <t>1.9</t>
  </si>
  <si>
    <t>Аварийные работы по восстановлению общего имущества МКД, всего:</t>
  </si>
  <si>
    <t>Работы по содержанию и ППР систем противопожарной безопасности, всего:</t>
  </si>
  <si>
    <t>Работы по техническому обслуживанию, текущему ремонту и содержанию лифтового оборудования, всего:</t>
  </si>
  <si>
    <t>- пробивка канализации</t>
  </si>
  <si>
    <t>2</t>
  </si>
  <si>
    <t>Предоставлено коммунальных услуг, всего:</t>
  </si>
  <si>
    <t>По водоснабжению и водоотведению (Водоканал)</t>
  </si>
  <si>
    <t>По электроснабжению (Сахэнерго)</t>
  </si>
  <si>
    <t>По отоплению и горячему водоснабжению (СКК)</t>
  </si>
  <si>
    <t>Предоставлено услуг по управлению, содержанию и текущему ремонту общего имущества МКД, всего:</t>
  </si>
  <si>
    <t>Работы по сбору и вывозу твердых бытовых отходов, всего:</t>
  </si>
  <si>
    <t>Работы по сбору и вывозу крупногабаритного мусора, всего:</t>
  </si>
  <si>
    <t>3</t>
  </si>
  <si>
    <t>4</t>
  </si>
  <si>
    <t>5</t>
  </si>
  <si>
    <t>- техническое обслуживание лифтов</t>
  </si>
  <si>
    <t>- освидетельствование и страхование лифтов</t>
  </si>
  <si>
    <t>- прочие расходы (оргтехника,канцтовары и т.п.)</t>
  </si>
  <si>
    <t>-комиссия банка за обработку платежей</t>
  </si>
  <si>
    <t xml:space="preserve"> </t>
  </si>
  <si>
    <t>- ремонт фасадов, кровли и других конструктивных элементов, выполняемых в соответствии с регламентом содержания общего имущества дома</t>
  </si>
  <si>
    <t>- диспетчеризация лифтов</t>
  </si>
  <si>
    <t>Всего предоставлено собственникам и нанимателям помещений услуг по договору управления многоквартирным домом</t>
  </si>
  <si>
    <t>Оплачено собственниками и нанимателями помещений услуг по содержанию общего имущества, всего:</t>
  </si>
  <si>
    <t>Оплачено собственниками и нанимателями помещений коммунальных услуг, всего:</t>
  </si>
  <si>
    <t>Всего оплачено собственниками и нанимателями помещений услуг по договору управления многоквартирным домом</t>
  </si>
  <si>
    <t>Долг собственников и нанимателей помещений по оплате предоставленных услуг по управлению многоквартирным жилым домом (переплата -, недоплата +)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</si>
</sst>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2" xfId="0" applyBorder="1"/>
    <xf numFmtId="43" fontId="1" fillId="0" borderId="13" xfId="1" applyFont="1" applyBorder="1"/>
    <xf numFmtId="43" fontId="0" fillId="0" borderId="13" xfId="1" applyFont="1" applyBorder="1"/>
    <xf numFmtId="43" fontId="3" fillId="0" borderId="13" xfId="1" applyFont="1" applyBorder="1"/>
    <xf numFmtId="43" fontId="3" fillId="0" borderId="13" xfId="1" applyFont="1" applyFill="1" applyBorder="1"/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0" fillId="0" borderId="2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0" fillId="0" borderId="13" xfId="1" applyFont="1" applyFill="1" applyBorder="1"/>
    <xf numFmtId="43" fontId="1" fillId="0" borderId="13" xfId="1" applyFont="1" applyFill="1" applyBorder="1"/>
    <xf numFmtId="43" fontId="1" fillId="0" borderId="15" xfId="1" applyFont="1" applyFill="1" applyBorder="1"/>
    <xf numFmtId="49" fontId="6" fillId="0" borderId="18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3" fontId="6" fillId="0" borderId="16" xfId="1" applyFont="1" applyBorder="1" applyAlignment="1">
      <alignment vertical="center"/>
    </xf>
    <xf numFmtId="49" fontId="1" fillId="0" borderId="22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3" fontId="0" fillId="0" borderId="14" xfId="1" applyFont="1" applyBorder="1"/>
    <xf numFmtId="43" fontId="6" fillId="0" borderId="16" xfId="1" applyFont="1" applyFill="1" applyBorder="1" applyAlignment="1">
      <alignment vertical="center"/>
    </xf>
    <xf numFmtId="43" fontId="3" fillId="0" borderId="14" xfId="1" applyFont="1" applyFill="1" applyBorder="1"/>
    <xf numFmtId="0" fontId="0" fillId="0" borderId="23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I10" sqref="I10"/>
    </sheetView>
  </sheetViews>
  <sheetFormatPr defaultRowHeight="15"/>
  <cols>
    <col min="1" max="1" width="10.42578125" customWidth="1"/>
    <col min="2" max="2" width="12.28515625" customWidth="1"/>
    <col min="3" max="3" width="45.28515625" customWidth="1"/>
    <col min="4" max="4" width="18.85546875" customWidth="1"/>
  </cols>
  <sheetData>
    <row r="1" spans="1:4" ht="18.75">
      <c r="A1" s="33" t="s">
        <v>0</v>
      </c>
      <c r="B1" s="33"/>
      <c r="C1" s="33"/>
      <c r="D1" s="33"/>
    </row>
    <row r="2" spans="1:4" ht="19.5" thickBot="1">
      <c r="A2" s="33" t="s">
        <v>1</v>
      </c>
      <c r="B2" s="33"/>
      <c r="C2" s="33"/>
      <c r="D2" s="33"/>
    </row>
    <row r="3" spans="1:4" ht="15.75" thickBot="1">
      <c r="A3" s="72" t="s">
        <v>2</v>
      </c>
      <c r="B3" s="73"/>
      <c r="C3" s="73"/>
      <c r="D3" s="74"/>
    </row>
    <row r="4" spans="1:4">
      <c r="A4" s="78" t="s">
        <v>3</v>
      </c>
      <c r="B4" s="79"/>
      <c r="C4" s="75">
        <v>9464.6</v>
      </c>
      <c r="D4" s="71"/>
    </row>
    <row r="5" spans="1:4">
      <c r="A5" s="67" t="s">
        <v>4</v>
      </c>
      <c r="B5" s="80"/>
      <c r="C5" s="76">
        <v>5582</v>
      </c>
      <c r="D5" s="68"/>
    </row>
    <row r="6" spans="1:4">
      <c r="A6" s="67" t="s">
        <v>5</v>
      </c>
      <c r="B6" s="80"/>
      <c r="C6" s="76">
        <v>1304.0999999999999</v>
      </c>
      <c r="D6" s="68"/>
    </row>
    <row r="7" spans="1:4" ht="15.75" thickBot="1">
      <c r="A7" s="69" t="s">
        <v>6</v>
      </c>
      <c r="B7" s="81"/>
      <c r="C7" s="77">
        <v>644.9</v>
      </c>
      <c r="D7" s="70"/>
    </row>
    <row r="8" spans="1:4" ht="15.75" thickBot="1">
      <c r="A8" s="2"/>
      <c r="B8" s="2"/>
      <c r="C8" s="2"/>
      <c r="D8" s="2"/>
    </row>
    <row r="9" spans="1:4" ht="15.75" thickBot="1">
      <c r="A9" s="3" t="s">
        <v>7</v>
      </c>
      <c r="B9" s="34" t="s">
        <v>8</v>
      </c>
      <c r="C9" s="35"/>
      <c r="D9" s="4" t="s">
        <v>9</v>
      </c>
    </row>
    <row r="10" spans="1:4">
      <c r="A10" s="5"/>
      <c r="B10" s="36"/>
      <c r="C10" s="37"/>
      <c r="D10" s="5"/>
    </row>
    <row r="11" spans="1:4" ht="29.25" customHeight="1">
      <c r="A11" s="10">
        <v>1</v>
      </c>
      <c r="B11" s="38" t="s">
        <v>48</v>
      </c>
      <c r="C11" s="39"/>
      <c r="D11" s="6">
        <f>D13+D18+D29+D30+D31+D37+D42+D47+D50</f>
        <v>3205007.7399999998</v>
      </c>
    </row>
    <row r="12" spans="1:4">
      <c r="A12" s="11"/>
      <c r="B12" s="40" t="s">
        <v>10</v>
      </c>
      <c r="C12" s="41"/>
      <c r="D12" s="7"/>
    </row>
    <row r="13" spans="1:4">
      <c r="A13" s="12" t="s">
        <v>11</v>
      </c>
      <c r="B13" s="42" t="s">
        <v>12</v>
      </c>
      <c r="C13" s="43"/>
      <c r="D13" s="8">
        <f>D15+D16+D17</f>
        <v>1569148.6099999999</v>
      </c>
    </row>
    <row r="14" spans="1:4">
      <c r="A14" s="50"/>
      <c r="B14" s="40" t="s">
        <v>10</v>
      </c>
      <c r="C14" s="41"/>
      <c r="D14" s="8"/>
    </row>
    <row r="15" spans="1:4">
      <c r="A15" s="51"/>
      <c r="B15" s="19" t="s">
        <v>13</v>
      </c>
      <c r="C15" s="20"/>
      <c r="D15" s="9">
        <v>1265989.44</v>
      </c>
    </row>
    <row r="16" spans="1:4">
      <c r="A16" s="51"/>
      <c r="B16" s="19" t="s">
        <v>56</v>
      </c>
      <c r="C16" s="20"/>
      <c r="D16" s="9">
        <v>292859.17</v>
      </c>
    </row>
    <row r="17" spans="1:4">
      <c r="A17" s="52"/>
      <c r="B17" s="19" t="s">
        <v>57</v>
      </c>
      <c r="C17" s="20"/>
      <c r="D17" s="9">
        <v>10300</v>
      </c>
    </row>
    <row r="18" spans="1:4" ht="30" customHeight="1">
      <c r="A18" s="12" t="s">
        <v>14</v>
      </c>
      <c r="B18" s="29" t="s">
        <v>15</v>
      </c>
      <c r="C18" s="30"/>
      <c r="D18" s="9">
        <f>D20+D25</f>
        <v>630431.7699999999</v>
      </c>
    </row>
    <row r="19" spans="1:4">
      <c r="A19" s="13"/>
      <c r="B19" s="19" t="s">
        <v>10</v>
      </c>
      <c r="C19" s="20"/>
      <c r="D19" s="9"/>
    </row>
    <row r="20" spans="1:4">
      <c r="A20" s="14" t="s">
        <v>18</v>
      </c>
      <c r="B20" s="19" t="s">
        <v>20</v>
      </c>
      <c r="C20" s="20"/>
      <c r="D20" s="9">
        <f>SUM(D22:D24)</f>
        <v>374609.69999999995</v>
      </c>
    </row>
    <row r="21" spans="1:4">
      <c r="A21" s="50"/>
      <c r="B21" s="19" t="s">
        <v>10</v>
      </c>
      <c r="C21" s="20"/>
      <c r="D21" s="9"/>
    </row>
    <row r="22" spans="1:4">
      <c r="A22" s="51"/>
      <c r="B22" s="19" t="s">
        <v>16</v>
      </c>
      <c r="C22" s="20"/>
      <c r="D22" s="9">
        <v>202298.55</v>
      </c>
    </row>
    <row r="23" spans="1:4">
      <c r="A23" s="51"/>
      <c r="B23" s="19" t="s">
        <v>17</v>
      </c>
      <c r="C23" s="20"/>
      <c r="D23" s="9">
        <v>13622.15</v>
      </c>
    </row>
    <row r="24" spans="1:4">
      <c r="A24" s="52"/>
      <c r="B24" s="19" t="s">
        <v>23</v>
      </c>
      <c r="C24" s="20"/>
      <c r="D24" s="9">
        <v>158689</v>
      </c>
    </row>
    <row r="25" spans="1:4">
      <c r="A25" s="14" t="s">
        <v>19</v>
      </c>
      <c r="B25" s="19" t="s">
        <v>21</v>
      </c>
      <c r="C25" s="20"/>
      <c r="D25" s="9">
        <f>SUM(D27:D28)</f>
        <v>255822.06999999998</v>
      </c>
    </row>
    <row r="26" spans="1:4">
      <c r="A26" s="50"/>
      <c r="B26" s="19" t="s">
        <v>10</v>
      </c>
      <c r="C26" s="20"/>
      <c r="D26" s="9"/>
    </row>
    <row r="27" spans="1:4">
      <c r="A27" s="51"/>
      <c r="B27" s="19" t="s">
        <v>22</v>
      </c>
      <c r="C27" s="20"/>
      <c r="D27" s="9">
        <v>252580.05</v>
      </c>
    </row>
    <row r="28" spans="1:4">
      <c r="A28" s="52"/>
      <c r="B28" s="19" t="s">
        <v>17</v>
      </c>
      <c r="C28" s="20"/>
      <c r="D28" s="9">
        <v>3242.02</v>
      </c>
    </row>
    <row r="29" spans="1:4">
      <c r="A29" s="12" t="s">
        <v>24</v>
      </c>
      <c r="B29" s="31" t="s">
        <v>49</v>
      </c>
      <c r="C29" s="32"/>
      <c r="D29" s="9">
        <v>225204.03</v>
      </c>
    </row>
    <row r="30" spans="1:4">
      <c r="A30" s="12" t="s">
        <v>25</v>
      </c>
      <c r="B30" s="31" t="s">
        <v>50</v>
      </c>
      <c r="C30" s="32"/>
      <c r="D30" s="9">
        <v>14700</v>
      </c>
    </row>
    <row r="31" spans="1:4" ht="49.5" customHeight="1">
      <c r="A31" s="12" t="s">
        <v>26</v>
      </c>
      <c r="B31" s="29" t="s">
        <v>35</v>
      </c>
      <c r="C31" s="30"/>
      <c r="D31" s="9">
        <f>D33</f>
        <v>116955.54000000001</v>
      </c>
    </row>
    <row r="32" spans="1:4">
      <c r="A32" s="13"/>
      <c r="B32" s="19" t="s">
        <v>10</v>
      </c>
      <c r="C32" s="20"/>
      <c r="D32" s="9"/>
    </row>
    <row r="33" spans="1:4" ht="60" customHeight="1">
      <c r="A33" s="14" t="s">
        <v>27</v>
      </c>
      <c r="B33" s="21" t="s">
        <v>28</v>
      </c>
      <c r="C33" s="22"/>
      <c r="D33" s="9">
        <f>D36+D35</f>
        <v>116955.54000000001</v>
      </c>
    </row>
    <row r="34" spans="1:4">
      <c r="A34" s="50"/>
      <c r="B34" s="19" t="s">
        <v>10</v>
      </c>
      <c r="C34" s="20"/>
      <c r="D34" s="9"/>
    </row>
    <row r="35" spans="1:4" ht="45" customHeight="1">
      <c r="A35" s="51"/>
      <c r="B35" s="21" t="s">
        <v>59</v>
      </c>
      <c r="C35" s="22"/>
      <c r="D35" s="9">
        <v>70517.16</v>
      </c>
    </row>
    <row r="36" spans="1:4">
      <c r="A36" s="52"/>
      <c r="B36" s="19" t="s">
        <v>29</v>
      </c>
      <c r="C36" s="20"/>
      <c r="D36" s="9">
        <v>46438.38</v>
      </c>
    </row>
    <row r="37" spans="1:4" ht="62.25" customHeight="1">
      <c r="A37" s="12" t="s">
        <v>30</v>
      </c>
      <c r="B37" s="29" t="s">
        <v>31</v>
      </c>
      <c r="C37" s="30"/>
      <c r="D37" s="9">
        <f>D39</f>
        <v>322111.78999999998</v>
      </c>
    </row>
    <row r="38" spans="1:4">
      <c r="A38" s="13"/>
      <c r="B38" s="19" t="s">
        <v>10</v>
      </c>
      <c r="C38" s="20"/>
      <c r="D38" s="9"/>
    </row>
    <row r="39" spans="1:4" ht="32.25" customHeight="1">
      <c r="A39" s="14" t="s">
        <v>32</v>
      </c>
      <c r="B39" s="21" t="s">
        <v>33</v>
      </c>
      <c r="C39" s="22"/>
      <c r="D39" s="9">
        <f>D41</f>
        <v>322111.78999999998</v>
      </c>
    </row>
    <row r="40" spans="1:4">
      <c r="A40" s="50"/>
      <c r="B40" s="19" t="s">
        <v>10</v>
      </c>
      <c r="C40" s="20"/>
      <c r="D40" s="9"/>
    </row>
    <row r="41" spans="1:4">
      <c r="A41" s="52"/>
      <c r="B41" s="19" t="s">
        <v>29</v>
      </c>
      <c r="C41" s="20"/>
      <c r="D41" s="9">
        <v>322111.78999999998</v>
      </c>
    </row>
    <row r="42" spans="1:4" ht="30.75" customHeight="1">
      <c r="A42" s="12" t="s">
        <v>34</v>
      </c>
      <c r="B42" s="29" t="s">
        <v>41</v>
      </c>
      <c r="C42" s="30"/>
      <c r="D42" s="9">
        <f>SUM(D44:D46)</f>
        <v>275160</v>
      </c>
    </row>
    <row r="43" spans="1:4" ht="15.75" customHeight="1">
      <c r="A43" s="53"/>
      <c r="B43" s="21" t="s">
        <v>10</v>
      </c>
      <c r="C43" s="22"/>
      <c r="D43" s="9"/>
    </row>
    <row r="44" spans="1:4" ht="16.5" customHeight="1">
      <c r="A44" s="54"/>
      <c r="B44" s="21" t="s">
        <v>54</v>
      </c>
      <c r="C44" s="22"/>
      <c r="D44" s="9">
        <v>78180</v>
      </c>
    </row>
    <row r="45" spans="1:4" ht="16.5" customHeight="1">
      <c r="A45" s="54"/>
      <c r="B45" s="21" t="s">
        <v>60</v>
      </c>
      <c r="C45" s="22"/>
      <c r="D45" s="9">
        <v>168000</v>
      </c>
    </row>
    <row r="46" spans="1:4" ht="15.75" customHeight="1">
      <c r="A46" s="55"/>
      <c r="B46" s="21" t="s">
        <v>55</v>
      </c>
      <c r="C46" s="22"/>
      <c r="D46" s="9">
        <v>28980</v>
      </c>
    </row>
    <row r="47" spans="1:4" ht="29.25" customHeight="1">
      <c r="A47" s="12" t="s">
        <v>36</v>
      </c>
      <c r="B47" s="29" t="s">
        <v>40</v>
      </c>
      <c r="C47" s="30"/>
      <c r="D47" s="9">
        <f>D49</f>
        <v>14796</v>
      </c>
    </row>
    <row r="48" spans="1:4">
      <c r="A48" s="50"/>
      <c r="B48" s="19" t="s">
        <v>10</v>
      </c>
      <c r="C48" s="20"/>
      <c r="D48" s="9"/>
    </row>
    <row r="49" spans="1:4">
      <c r="A49" s="52"/>
      <c r="B49" s="19" t="s">
        <v>37</v>
      </c>
      <c r="C49" s="20"/>
      <c r="D49" s="9">
        <v>14796</v>
      </c>
    </row>
    <row r="50" spans="1:4" ht="30" customHeight="1">
      <c r="A50" s="12" t="s">
        <v>38</v>
      </c>
      <c r="B50" s="29" t="s">
        <v>39</v>
      </c>
      <c r="C50" s="30"/>
      <c r="D50" s="9">
        <f>D52</f>
        <v>36500</v>
      </c>
    </row>
    <row r="51" spans="1:4">
      <c r="A51" s="50"/>
      <c r="B51" s="19" t="s">
        <v>10</v>
      </c>
      <c r="C51" s="20"/>
      <c r="D51" s="9"/>
    </row>
    <row r="52" spans="1:4">
      <c r="A52" s="51"/>
      <c r="B52" s="19" t="s">
        <v>42</v>
      </c>
      <c r="C52" s="20"/>
      <c r="D52" s="9">
        <v>36500</v>
      </c>
    </row>
    <row r="53" spans="1:4">
      <c r="A53" s="52"/>
      <c r="B53" s="25"/>
      <c r="C53" s="26"/>
      <c r="D53" s="44"/>
    </row>
    <row r="54" spans="1:4">
      <c r="A54" s="15" t="s">
        <v>43</v>
      </c>
      <c r="B54" s="27" t="s">
        <v>44</v>
      </c>
      <c r="C54" s="28"/>
      <c r="D54" s="45">
        <f>SUM(D56:D58)</f>
        <v>5124059.16</v>
      </c>
    </row>
    <row r="55" spans="1:4">
      <c r="A55" s="50"/>
      <c r="B55" s="19" t="s">
        <v>10</v>
      </c>
      <c r="C55" s="20"/>
      <c r="D55" s="44"/>
    </row>
    <row r="56" spans="1:4">
      <c r="A56" s="51"/>
      <c r="B56" s="19" t="s">
        <v>45</v>
      </c>
      <c r="C56" s="20"/>
      <c r="D56" s="9">
        <v>514415.87</v>
      </c>
    </row>
    <row r="57" spans="1:4">
      <c r="A57" s="51"/>
      <c r="B57" s="19" t="s">
        <v>47</v>
      </c>
      <c r="C57" s="20"/>
      <c r="D57" s="9">
        <v>1986992.95</v>
      </c>
    </row>
    <row r="58" spans="1:4" ht="15.75" thickBot="1">
      <c r="A58" s="56"/>
      <c r="B58" s="62" t="s">
        <v>46</v>
      </c>
      <c r="C58" s="63"/>
      <c r="D58" s="66">
        <v>2622650.34</v>
      </c>
    </row>
    <row r="59" spans="1:4" ht="31.5" customHeight="1" thickBot="1">
      <c r="A59" s="47" t="s">
        <v>61</v>
      </c>
      <c r="B59" s="48"/>
      <c r="C59" s="49"/>
      <c r="D59" s="65">
        <f>D11+D54</f>
        <v>8329066.9000000004</v>
      </c>
    </row>
    <row r="60" spans="1:4" ht="30" customHeight="1">
      <c r="A60" s="16" t="s">
        <v>51</v>
      </c>
      <c r="B60" s="58" t="s">
        <v>62</v>
      </c>
      <c r="C60" s="59"/>
      <c r="D60" s="46">
        <v>3085007.74</v>
      </c>
    </row>
    <row r="61" spans="1:4" ht="29.25" customHeight="1">
      <c r="A61" s="15" t="s">
        <v>52</v>
      </c>
      <c r="B61" s="60" t="s">
        <v>63</v>
      </c>
      <c r="C61" s="61"/>
      <c r="D61" s="6">
        <v>5039559.16</v>
      </c>
    </row>
    <row r="62" spans="1:4" ht="15.75" thickBot="1">
      <c r="A62" s="17"/>
      <c r="B62" s="62" t="s">
        <v>58</v>
      </c>
      <c r="C62" s="63"/>
      <c r="D62" s="64"/>
    </row>
    <row r="63" spans="1:4" ht="32.25" customHeight="1" thickBot="1">
      <c r="A63" s="47" t="s">
        <v>64</v>
      </c>
      <c r="B63" s="48"/>
      <c r="C63" s="49"/>
      <c r="D63" s="57">
        <f>D60+D61</f>
        <v>8124566.9000000004</v>
      </c>
    </row>
    <row r="64" spans="1:4" ht="46.5" customHeight="1" thickBot="1">
      <c r="A64" s="18" t="s">
        <v>53</v>
      </c>
      <c r="B64" s="23" t="s">
        <v>65</v>
      </c>
      <c r="C64" s="24"/>
      <c r="D64" s="57">
        <f>D59-D63</f>
        <v>204500</v>
      </c>
    </row>
    <row r="70" spans="1:4">
      <c r="A70" s="1"/>
      <c r="B70" s="2"/>
      <c r="C70" s="2"/>
      <c r="D70" s="1"/>
    </row>
  </sheetData>
  <mergeCells count="76">
    <mergeCell ref="A48:A49"/>
    <mergeCell ref="A51:A53"/>
    <mergeCell ref="A55:A58"/>
    <mergeCell ref="A14:A17"/>
    <mergeCell ref="A21:A24"/>
    <mergeCell ref="A26:A28"/>
    <mergeCell ref="A34:A36"/>
    <mergeCell ref="A43:A46"/>
    <mergeCell ref="A40:A41"/>
    <mergeCell ref="A6:B6"/>
    <mergeCell ref="C4:D4"/>
    <mergeCell ref="C5:D5"/>
    <mergeCell ref="C6:D6"/>
    <mergeCell ref="B43:C43"/>
    <mergeCell ref="B9:C9"/>
    <mergeCell ref="A7:B7"/>
    <mergeCell ref="C7:D7"/>
    <mergeCell ref="B40:C40"/>
    <mergeCell ref="B10:C10"/>
    <mergeCell ref="B11:C11"/>
    <mergeCell ref="B12:C12"/>
    <mergeCell ref="B13:C13"/>
    <mergeCell ref="B14:C14"/>
    <mergeCell ref="B15:C15"/>
    <mergeCell ref="B24:C24"/>
    <mergeCell ref="A1:D1"/>
    <mergeCell ref="A2:D2"/>
    <mergeCell ref="A3:D3"/>
    <mergeCell ref="A4:B4"/>
    <mergeCell ref="A5:B5"/>
    <mergeCell ref="B18:C18"/>
    <mergeCell ref="B19:C19"/>
    <mergeCell ref="B22:C22"/>
    <mergeCell ref="B23:C23"/>
    <mergeCell ref="B25:C25"/>
    <mergeCell ref="B20:C20"/>
    <mergeCell ref="B21:C21"/>
    <mergeCell ref="B32:C32"/>
    <mergeCell ref="B33:C33"/>
    <mergeCell ref="B34:C34"/>
    <mergeCell ref="B36:C36"/>
    <mergeCell ref="B30:C30"/>
    <mergeCell ref="B26:C26"/>
    <mergeCell ref="B27:C27"/>
    <mergeCell ref="B28:C28"/>
    <mergeCell ref="B29:C29"/>
    <mergeCell ref="B31:C31"/>
    <mergeCell ref="B46:C46"/>
    <mergeCell ref="B58:C58"/>
    <mergeCell ref="B60:C60"/>
    <mergeCell ref="B61:C61"/>
    <mergeCell ref="B37:C37"/>
    <mergeCell ref="B64:C64"/>
    <mergeCell ref="B62:C62"/>
    <mergeCell ref="B52:C52"/>
    <mergeCell ref="B53:C53"/>
    <mergeCell ref="B54:C54"/>
    <mergeCell ref="B55:C55"/>
    <mergeCell ref="B56:C56"/>
    <mergeCell ref="B57:C57"/>
    <mergeCell ref="B16:C16"/>
    <mergeCell ref="B17:C17"/>
    <mergeCell ref="B35:C35"/>
    <mergeCell ref="A59:C59"/>
    <mergeCell ref="A63:C63"/>
    <mergeCell ref="B38:C38"/>
    <mergeCell ref="B39:C39"/>
    <mergeCell ref="B41:C41"/>
    <mergeCell ref="B42:C42"/>
    <mergeCell ref="B47:C47"/>
    <mergeCell ref="B48:C48"/>
    <mergeCell ref="B49:C49"/>
    <mergeCell ref="B50:C50"/>
    <mergeCell ref="B51:C51"/>
    <mergeCell ref="B44:C44"/>
    <mergeCell ref="B45:C4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2015-03-19T07:24:22Z</dcterms:modified>
</cp:coreProperties>
</file>