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96" sheetId="2" r:id="rId2"/>
    <sheet name="61В" sheetId="3" r:id="rId3"/>
  </sheets>
  <definedNames/>
  <calcPr fullCalcOnLoad="1"/>
</workbook>
</file>

<file path=xl/sharedStrings.xml><?xml version="1.0" encoding="utf-8"?>
<sst xmlns="http://schemas.openxmlformats.org/spreadsheetml/2006/main" count="175" uniqueCount="89">
  <si>
    <t xml:space="preserve">                                      Отчет</t>
  </si>
  <si>
    <t xml:space="preserve">        о выполнении ООО "ЖКК" договора управления</t>
  </si>
  <si>
    <t xml:space="preserve">              многоквартирным домом за 2014 год</t>
  </si>
  <si>
    <t>по адресу:   проспект Победы, 61В</t>
  </si>
  <si>
    <t xml:space="preserve">Общая площадь дома 3707,3 м2 </t>
  </si>
  <si>
    <t>Наименование</t>
  </si>
  <si>
    <t>Содержание и тех.обслуживание, рублей</t>
  </si>
  <si>
    <t>Водоснабжение, водотведение, рублей</t>
  </si>
  <si>
    <t>Отопление, ГВС</t>
  </si>
  <si>
    <t>Электроэнергия</t>
  </si>
  <si>
    <t>Взнос на капитальный ремонт</t>
  </si>
  <si>
    <t>Начислено жителям дома</t>
  </si>
  <si>
    <t>Оплачено жителями</t>
  </si>
  <si>
    <t>Сделано перерасчетов по дому</t>
  </si>
  <si>
    <t>Задолженность жителей</t>
  </si>
  <si>
    <t>Фактические расходы ООО "ЖКК"</t>
  </si>
  <si>
    <t xml:space="preserve">                Виды выполненных работ и услуг   </t>
  </si>
  <si>
    <t>по управлению и техническому обслуживанию общего имущества дома за 2014 год</t>
  </si>
  <si>
    <t xml:space="preserve">Наименование работ </t>
  </si>
  <si>
    <t>Выполнено</t>
  </si>
  <si>
    <t>Сумма, руб.</t>
  </si>
  <si>
    <t>Благоустройство и обеспечение санитарного состояния</t>
  </si>
  <si>
    <t>жилых зданий и придомовой территории</t>
  </si>
  <si>
    <t>Летняя и зимняя уборка земельного участка, уборка мусора с газонов</t>
  </si>
  <si>
    <t>6 раз в неделю</t>
  </si>
  <si>
    <t>Стрижка газонов (окос) по 2 раза в месяц</t>
  </si>
  <si>
    <t>май-сентябрь</t>
  </si>
  <si>
    <t>Подрезка кустов, удаление травы</t>
  </si>
  <si>
    <t>май-ноябрь</t>
  </si>
  <si>
    <t>Полив газонов</t>
  </si>
  <si>
    <t>июль- август</t>
  </si>
  <si>
    <t>Озеленение территории</t>
  </si>
  <si>
    <t>май- октябрь</t>
  </si>
  <si>
    <t>Расчистка территории от снега с привлечением транспорта, вывоз снега</t>
  </si>
  <si>
    <t>в зимний период</t>
  </si>
  <si>
    <t>Сдвижка и подметание снега при отсутствии снегопада и в дни гололеда</t>
  </si>
  <si>
    <t>январь-апрель, ноябрь,декабрь</t>
  </si>
  <si>
    <t>Очистка территорий у крылец и пешеходных дорожек,крышек люков и пожарных гидрантов от наледи и льда</t>
  </si>
  <si>
    <t>Посыпка территории песком, смесью</t>
  </si>
  <si>
    <t>январь-март, ноябрь,декабрь</t>
  </si>
  <si>
    <t>Чистка козырьков подъездов от снега и сбивание сосулек, очистка козырьков и входов в тех.помещение</t>
  </si>
  <si>
    <t>январь-март</t>
  </si>
  <si>
    <t>Дератизация подвалов и чердаков</t>
  </si>
  <si>
    <t>март,июль,сентябрь, ноябрь,декабрь</t>
  </si>
  <si>
    <t>Уборка мусора на контейнерных площадках, площадок для мусора</t>
  </si>
  <si>
    <t>ежедневно</t>
  </si>
  <si>
    <t>Ремонт,покраска оборудования контейнерных площадок и контейнеров</t>
  </si>
  <si>
    <t>июнь</t>
  </si>
  <si>
    <t>Вывоз мусора</t>
  </si>
  <si>
    <t>Работа уборщиц: уборка,мытье лестничных площадок и маршей всех этажей, кабинке лифтов</t>
  </si>
  <si>
    <t>5 раз в неделю</t>
  </si>
  <si>
    <t>Протирка пыли с колпаков светильников, подоконников,мытье окон,дверей,влажная протирка стен в помещениях общего пользования</t>
  </si>
  <si>
    <t xml:space="preserve">по мере необходимости </t>
  </si>
  <si>
    <t>Подготовка общего имущества дома конструктивных элементов здания к сезонной эксплуатации</t>
  </si>
  <si>
    <t>Подготовка общего имущества дома к сезонной эксплуатации инженерных коммуникаций</t>
  </si>
  <si>
    <t>июнь-сентябрь</t>
  </si>
  <si>
    <t>Устранение неисправностей аварийного характера на сетях отопления, ГВС, ХВС, канализации</t>
  </si>
  <si>
    <t>не болле 8 час</t>
  </si>
  <si>
    <t>Проведение технических осмотров с составлением актов для проведения необходимых работ</t>
  </si>
  <si>
    <t>весной при подготовке к зиме</t>
  </si>
  <si>
    <t>Электромонтажные работы.Ревизия ВРУ, ревизия этажных щитков (с составлением актов проведенных работ)</t>
  </si>
  <si>
    <t>октябрь</t>
  </si>
  <si>
    <t>Замена электроламп в местах общего пользования</t>
  </si>
  <si>
    <t>январь, апрель,ноябрь</t>
  </si>
  <si>
    <t xml:space="preserve">Услуги контролерской службы по обеспечению охранно-пожарных мероприятий на территории </t>
  </si>
  <si>
    <t>круглосуточно</t>
  </si>
  <si>
    <t>Расходы по обслуживанию лифтов</t>
  </si>
  <si>
    <t>Расходы по управлению многоквартирным домом  в т.ч.</t>
  </si>
  <si>
    <t>оказание услуг паспортного стола</t>
  </si>
  <si>
    <t>в течение года</t>
  </si>
  <si>
    <t>оказание услуг по начислению и сбору платежей</t>
  </si>
  <si>
    <t>выполнение заявок населения, поступивших лично или по телефону</t>
  </si>
  <si>
    <t>ВСЕГО РАСХОДОВ</t>
  </si>
  <si>
    <t>В случае возникновения вопросов, Вы можете обратиться в рабочие часы</t>
  </si>
  <si>
    <t>(понедельник- пятница с 9-00 до 18-00 ч., обеденный перерыв с 13-00 до 14-00 ч.)</t>
  </si>
  <si>
    <t>в бухгалтерию ООО "ЖКК" (г. Южно-Сахалинск, ул. Солнечного света,1)</t>
  </si>
  <si>
    <t>или по тел.45-00-10; 45-00-32</t>
  </si>
  <si>
    <t>Информация размещена на сайте администрации г.Южно-Сахалинск</t>
  </si>
  <si>
    <t>Городское хозяйство-управляющие организации-</t>
  </si>
  <si>
    <t>yuzhno-sakh.ru/dirs/1082/orgs/142</t>
  </si>
  <si>
    <t>по адресу:  ул. им.космонавта Поповича, 96</t>
  </si>
  <si>
    <t xml:space="preserve">Общая площадь дома 7130,8м2 </t>
  </si>
  <si>
    <t>Отопление,  ГВС</t>
  </si>
  <si>
    <t>Наименование работ</t>
  </si>
  <si>
    <t>Содержание малых форм (детская площадка)</t>
  </si>
  <si>
    <t>июль,сентябрь,ноябрь,декабрь</t>
  </si>
  <si>
    <t>Работа уборщиц: уборка,мытье лестничных площадок и маршей всех этажей</t>
  </si>
  <si>
    <t>по мере необходимости</t>
  </si>
  <si>
    <t xml:space="preserve">Услуги контролерской службы по обеспечению охранно-пожарных мероприятий на территории общего периметра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</si>
</sst>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25"/>
  <sheetViews>
    <sheetView tabSelected="1" zoomScalePageLayoutView="0" workbookViewId="0" topLeftCell="A13">
      <selection activeCell="G25" sqref="G25"/>
    </sheetView>
  </sheetViews>
  <sheetFormatPr defaultColWidth="9.140625" defaultRowHeight="12.75"/>
  <cols>
    <col min="1" max="1" width="48.1406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421875" style="0" customWidth="1"/>
    <col min="6" max="6" width="10.00390625" style="0" customWidth="1"/>
    <col min="8" max="8" width="9.57421875" style="0" bestFit="1" customWidth="1"/>
    <col min="10" max="10" width="10.57421875" style="0" bestFit="1" customWidth="1"/>
  </cols>
  <sheetData>
    <row r="5" spans="1:4" ht="12.75">
      <c r="A5" s="1" t="s">
        <v>0</v>
      </c>
      <c r="B5" s="2"/>
      <c r="C5" s="2"/>
      <c r="D5" s="2"/>
    </row>
    <row r="6" spans="1:4" ht="12.75">
      <c r="A6" s="1" t="s">
        <v>1</v>
      </c>
      <c r="B6" s="2"/>
      <c r="C6" s="2"/>
      <c r="D6" s="2"/>
    </row>
    <row r="7" spans="1:4" ht="12.75">
      <c r="A7" s="1" t="s">
        <v>2</v>
      </c>
      <c r="B7" s="2"/>
      <c r="C7" s="2"/>
      <c r="D7" s="2"/>
    </row>
    <row r="8" spans="1:4" ht="12.75">
      <c r="A8" s="3"/>
      <c r="B8" s="2"/>
      <c r="C8" s="2"/>
      <c r="D8" s="2"/>
    </row>
    <row r="10" ht="12.75">
      <c r="A10" s="4" t="s">
        <v>80</v>
      </c>
    </row>
    <row r="12" ht="12.75">
      <c r="A12" t="s">
        <v>81</v>
      </c>
    </row>
    <row r="13" spans="1:9" ht="38.25" customHeight="1">
      <c r="A13" s="5" t="s">
        <v>5</v>
      </c>
      <c r="B13" s="5" t="s">
        <v>6</v>
      </c>
      <c r="C13" s="5" t="s">
        <v>7</v>
      </c>
      <c r="D13" s="5" t="s">
        <v>82</v>
      </c>
      <c r="E13" s="6" t="s">
        <v>9</v>
      </c>
      <c r="F13" s="6" t="s">
        <v>10</v>
      </c>
      <c r="G13" s="7"/>
      <c r="H13" s="7"/>
      <c r="I13" s="8"/>
    </row>
    <row r="14" spans="1:10" ht="12.75">
      <c r="A14" s="6" t="s">
        <v>11</v>
      </c>
      <c r="B14" s="9">
        <f>6984.5*45.24*10+1624270</f>
        <v>4784057.800000001</v>
      </c>
      <c r="C14" s="9">
        <f>131645.35+144777.54</f>
        <v>276422.89</v>
      </c>
      <c r="D14" s="10">
        <f>101.07*6984.5*6+701226-212634</f>
        <v>4724132.489999999</v>
      </c>
      <c r="E14" s="6">
        <v>1436228.79</v>
      </c>
      <c r="F14" s="9">
        <v>135499.3</v>
      </c>
      <c r="G14" s="7"/>
      <c r="H14" s="7"/>
      <c r="I14" s="11"/>
      <c r="J14" s="12"/>
    </row>
    <row r="15" spans="1:9" ht="12.75">
      <c r="A15" s="6" t="s">
        <v>12</v>
      </c>
      <c r="B15" s="9">
        <f>B14-B17</f>
        <v>4468079.0200000005</v>
      </c>
      <c r="C15" s="9">
        <f>C14-C17</f>
        <v>206289.42</v>
      </c>
      <c r="D15" s="10">
        <f>D14-D17</f>
        <v>4370813.399999999</v>
      </c>
      <c r="E15" s="6">
        <f>E14-E17</f>
        <v>1292224.02</v>
      </c>
      <c r="F15" s="9">
        <f>F14-F17</f>
        <v>67749.65</v>
      </c>
      <c r="G15" s="7"/>
      <c r="H15" s="7"/>
      <c r="I15" s="11"/>
    </row>
    <row r="16" spans="1:9" ht="12.75">
      <c r="A16" s="6" t="s">
        <v>13</v>
      </c>
      <c r="B16" s="9"/>
      <c r="C16" s="9"/>
      <c r="D16" s="9"/>
      <c r="E16" s="6"/>
      <c r="F16" s="9"/>
      <c r="G16" s="7"/>
      <c r="H16" s="7"/>
      <c r="I16" s="11"/>
    </row>
    <row r="17" spans="1:9" ht="12.75">
      <c r="A17" s="6" t="s">
        <v>14</v>
      </c>
      <c r="B17" s="9">
        <v>315978.78</v>
      </c>
      <c r="C17" s="9">
        <f>41133.75+28999.72</f>
        <v>70133.47</v>
      </c>
      <c r="D17" s="9">
        <v>353319.09</v>
      </c>
      <c r="E17" s="6">
        <v>144004.77</v>
      </c>
      <c r="F17" s="9">
        <v>67749.65</v>
      </c>
      <c r="G17" s="7"/>
      <c r="H17" s="7"/>
      <c r="I17" s="11"/>
    </row>
    <row r="18" spans="1:9" ht="12.75">
      <c r="A18" s="6" t="s">
        <v>15</v>
      </c>
      <c r="B18" s="10">
        <f>E56</f>
        <v>4793459.9</v>
      </c>
      <c r="C18" s="9"/>
      <c r="D18" s="9"/>
      <c r="E18" s="9"/>
      <c r="F18" s="6"/>
      <c r="G18" s="7"/>
      <c r="H18" s="7"/>
      <c r="I18" s="11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3.5" customHeight="1">
      <c r="A20" s="35" t="s">
        <v>16</v>
      </c>
      <c r="B20" s="35"/>
      <c r="C20" s="35"/>
      <c r="D20" s="13"/>
      <c r="E20" s="7"/>
      <c r="F20" s="7"/>
      <c r="G20" s="7"/>
      <c r="H20" s="7"/>
    </row>
    <row r="21" spans="1:8" ht="24.75" customHeight="1">
      <c r="A21" s="36" t="s">
        <v>17</v>
      </c>
      <c r="B21" s="36"/>
      <c r="C21" s="36"/>
      <c r="D21" s="14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25.5">
      <c r="A23" s="37" t="s">
        <v>83</v>
      </c>
      <c r="B23" s="38"/>
      <c r="C23" s="37" t="s">
        <v>19</v>
      </c>
      <c r="D23" s="38"/>
      <c r="E23" s="6" t="s">
        <v>20</v>
      </c>
      <c r="F23" s="7"/>
      <c r="G23" s="7"/>
      <c r="H23" s="7"/>
    </row>
    <row r="24" spans="1:8" ht="12.75">
      <c r="A24" s="15"/>
      <c r="B24" s="16"/>
      <c r="C24" s="16"/>
      <c r="D24" s="16"/>
      <c r="E24" s="17"/>
      <c r="F24" s="7"/>
      <c r="G24" s="7"/>
      <c r="H24" s="7"/>
    </row>
    <row r="25" spans="1:8" ht="12.75">
      <c r="A25" s="18" t="s">
        <v>21</v>
      </c>
      <c r="B25" s="19"/>
      <c r="C25" s="20"/>
      <c r="D25" s="20"/>
      <c r="E25" s="21"/>
      <c r="F25" s="7"/>
      <c r="G25" s="7"/>
      <c r="H25" s="7"/>
    </row>
    <row r="26" spans="1:8" ht="12.75">
      <c r="A26" s="22" t="s">
        <v>22</v>
      </c>
      <c r="B26" s="23"/>
      <c r="C26" s="24"/>
      <c r="D26" s="24"/>
      <c r="E26" s="25"/>
      <c r="F26" s="7"/>
      <c r="G26" s="7"/>
      <c r="H26" s="7"/>
    </row>
    <row r="27" spans="1:10" ht="25.5" customHeight="1">
      <c r="A27" s="39" t="s">
        <v>23</v>
      </c>
      <c r="B27" s="40"/>
      <c r="C27" s="37" t="s">
        <v>24</v>
      </c>
      <c r="D27" s="38"/>
      <c r="E27" s="10">
        <v>259544.01</v>
      </c>
      <c r="F27" s="32"/>
      <c r="G27" s="32"/>
      <c r="H27" s="33"/>
      <c r="I27" s="34"/>
      <c r="J27" s="34"/>
    </row>
    <row r="28" spans="1:10" ht="25.5" customHeight="1">
      <c r="A28" s="39" t="s">
        <v>25</v>
      </c>
      <c r="B28" s="40"/>
      <c r="C28" s="37" t="s">
        <v>26</v>
      </c>
      <c r="D28" s="38"/>
      <c r="E28" s="10">
        <v>3212.87</v>
      </c>
      <c r="F28" s="32"/>
      <c r="G28" s="32"/>
      <c r="H28" s="32"/>
      <c r="I28" s="34"/>
      <c r="J28" s="34"/>
    </row>
    <row r="29" spans="1:10" ht="12.75">
      <c r="A29" s="39" t="s">
        <v>27</v>
      </c>
      <c r="B29" s="40"/>
      <c r="C29" s="37" t="s">
        <v>28</v>
      </c>
      <c r="D29" s="38"/>
      <c r="E29" s="10">
        <v>1117.52</v>
      </c>
      <c r="F29" s="32"/>
      <c r="G29" s="32"/>
      <c r="H29" s="32"/>
      <c r="I29" s="34"/>
      <c r="J29" s="34"/>
    </row>
    <row r="30" spans="1:10" ht="25.5" customHeight="1">
      <c r="A30" s="39" t="s">
        <v>29</v>
      </c>
      <c r="B30" s="40"/>
      <c r="C30" s="37" t="s">
        <v>30</v>
      </c>
      <c r="D30" s="38"/>
      <c r="E30" s="10">
        <v>139.69</v>
      </c>
      <c r="F30" s="32"/>
      <c r="G30" s="32"/>
      <c r="H30" s="32"/>
      <c r="I30" s="34"/>
      <c r="J30" s="34"/>
    </row>
    <row r="31" spans="1:10" ht="25.5" customHeight="1">
      <c r="A31" s="39" t="s">
        <v>31</v>
      </c>
      <c r="B31" s="40"/>
      <c r="C31" s="37" t="s">
        <v>32</v>
      </c>
      <c r="D31" s="38"/>
      <c r="E31" s="10">
        <f>69845*1.98</f>
        <v>138293.1</v>
      </c>
      <c r="F31" s="32"/>
      <c r="G31" s="32"/>
      <c r="H31" s="32"/>
      <c r="I31" s="34"/>
      <c r="J31" s="34"/>
    </row>
    <row r="32" spans="1:10" ht="25.5" customHeight="1">
      <c r="A32" s="41" t="s">
        <v>33</v>
      </c>
      <c r="B32" s="42"/>
      <c r="C32" s="43" t="s">
        <v>34</v>
      </c>
      <c r="D32" s="44"/>
      <c r="E32" s="10">
        <f>69845*0.82+9402.1</f>
        <v>66675</v>
      </c>
      <c r="F32" s="32"/>
      <c r="G32" s="32"/>
      <c r="H32" s="32"/>
      <c r="I32" s="34"/>
      <c r="J32" s="34"/>
    </row>
    <row r="33" spans="1:10" ht="34.5" customHeight="1">
      <c r="A33" s="39" t="s">
        <v>35</v>
      </c>
      <c r="B33" s="40"/>
      <c r="C33" s="37" t="s">
        <v>36</v>
      </c>
      <c r="D33" s="38"/>
      <c r="E33" s="10">
        <v>12153.03</v>
      </c>
      <c r="F33" s="32"/>
      <c r="G33" s="32"/>
      <c r="H33" s="32"/>
      <c r="I33" s="34"/>
      <c r="J33" s="34"/>
    </row>
    <row r="34" spans="1:10" ht="38.25" customHeight="1">
      <c r="A34" s="39" t="s">
        <v>37</v>
      </c>
      <c r="B34" s="40"/>
      <c r="C34" s="37" t="s">
        <v>36</v>
      </c>
      <c r="D34" s="38"/>
      <c r="E34" s="10">
        <v>10895.82</v>
      </c>
      <c r="F34" s="32"/>
      <c r="G34" s="32"/>
      <c r="H34" s="32"/>
      <c r="I34" s="34"/>
      <c r="J34" s="34"/>
    </row>
    <row r="35" spans="1:10" ht="27.75" customHeight="1">
      <c r="A35" s="39" t="s">
        <v>38</v>
      </c>
      <c r="B35" s="40"/>
      <c r="C35" s="37" t="s">
        <v>39</v>
      </c>
      <c r="D35" s="38"/>
      <c r="E35" s="9">
        <v>349.23</v>
      </c>
      <c r="F35" s="32"/>
      <c r="G35" s="32"/>
      <c r="H35" s="32"/>
      <c r="I35" s="34"/>
      <c r="J35" s="34"/>
    </row>
    <row r="36" spans="1:10" ht="25.5" customHeight="1">
      <c r="A36" s="39" t="s">
        <v>40</v>
      </c>
      <c r="B36" s="40"/>
      <c r="C36" s="37" t="s">
        <v>41</v>
      </c>
      <c r="D36" s="38"/>
      <c r="E36" s="10">
        <f>69845*0.86</f>
        <v>60066.7</v>
      </c>
      <c r="F36" s="32"/>
      <c r="G36" s="32"/>
      <c r="H36" s="32"/>
      <c r="I36" s="34"/>
      <c r="J36" s="34"/>
    </row>
    <row r="37" spans="1:10" ht="25.5" customHeight="1">
      <c r="A37" s="39" t="s">
        <v>84</v>
      </c>
      <c r="B37" s="40"/>
      <c r="C37" s="37" t="s">
        <v>26</v>
      </c>
      <c r="D37" s="38"/>
      <c r="E37" s="10">
        <f>69845*0.23</f>
        <v>16064.35</v>
      </c>
      <c r="F37" s="32"/>
      <c r="G37" s="32"/>
      <c r="H37" s="32"/>
      <c r="I37" s="34"/>
      <c r="J37" s="34"/>
    </row>
    <row r="38" spans="1:10" ht="25.5" customHeight="1">
      <c r="A38" s="39" t="s">
        <v>42</v>
      </c>
      <c r="B38" s="40"/>
      <c r="C38" s="37" t="s">
        <v>85</v>
      </c>
      <c r="D38" s="38"/>
      <c r="E38" s="10">
        <f>69845*0.05</f>
        <v>3492.25</v>
      </c>
      <c r="F38" s="32"/>
      <c r="G38" s="32"/>
      <c r="H38" s="32"/>
      <c r="I38" s="34"/>
      <c r="J38" s="34"/>
    </row>
    <row r="39" spans="1:10" ht="29.25" customHeight="1">
      <c r="A39" s="39" t="s">
        <v>44</v>
      </c>
      <c r="B39" s="40"/>
      <c r="C39" s="37" t="s">
        <v>45</v>
      </c>
      <c r="D39" s="38"/>
      <c r="E39" s="10">
        <v>2374.73</v>
      </c>
      <c r="F39" s="32"/>
      <c r="G39" s="32"/>
      <c r="H39" s="32"/>
      <c r="I39" s="34"/>
      <c r="J39" s="34"/>
    </row>
    <row r="40" spans="1:10" ht="27" customHeight="1">
      <c r="A40" s="39" t="s">
        <v>46</v>
      </c>
      <c r="B40" s="40"/>
      <c r="C40" s="37" t="s">
        <v>47</v>
      </c>
      <c r="D40" s="38"/>
      <c r="E40" s="10">
        <v>768.3</v>
      </c>
      <c r="F40" s="32"/>
      <c r="G40" s="32"/>
      <c r="H40" s="32"/>
      <c r="I40" s="34"/>
      <c r="J40" s="34"/>
    </row>
    <row r="41" spans="1:10" ht="12.75">
      <c r="A41" s="39" t="s">
        <v>48</v>
      </c>
      <c r="B41" s="40"/>
      <c r="C41" s="37" t="s">
        <v>45</v>
      </c>
      <c r="D41" s="38"/>
      <c r="E41" s="10">
        <f>69845*3.21</f>
        <v>224202.45</v>
      </c>
      <c r="F41" s="32"/>
      <c r="G41" s="32"/>
      <c r="H41" s="32"/>
      <c r="I41" s="34"/>
      <c r="J41" s="34"/>
    </row>
    <row r="42" spans="1:10" ht="25.5" customHeight="1">
      <c r="A42" s="39" t="s">
        <v>86</v>
      </c>
      <c r="B42" s="40"/>
      <c r="C42" s="37" t="s">
        <v>50</v>
      </c>
      <c r="D42" s="38"/>
      <c r="E42" s="10">
        <f>69845*7.37</f>
        <v>514757.65</v>
      </c>
      <c r="F42" s="32"/>
      <c r="G42" s="32"/>
      <c r="H42" s="32"/>
      <c r="I42" s="34"/>
      <c r="J42" s="34"/>
    </row>
    <row r="43" spans="1:10" ht="38.25" customHeight="1">
      <c r="A43" s="39" t="s">
        <v>51</v>
      </c>
      <c r="B43" s="40"/>
      <c r="C43" s="37" t="s">
        <v>87</v>
      </c>
      <c r="D43" s="38"/>
      <c r="E43" s="10"/>
      <c r="F43" s="32"/>
      <c r="G43" s="32"/>
      <c r="H43" s="32"/>
      <c r="I43" s="34"/>
      <c r="J43" s="34"/>
    </row>
    <row r="44" spans="1:10" ht="44.25" customHeight="1">
      <c r="A44" s="39" t="s">
        <v>53</v>
      </c>
      <c r="B44" s="40"/>
      <c r="C44" s="37" t="s">
        <v>32</v>
      </c>
      <c r="D44" s="38"/>
      <c r="E44" s="10">
        <v>91496.95</v>
      </c>
      <c r="F44" s="32"/>
      <c r="G44" s="32"/>
      <c r="H44" s="32"/>
      <c r="I44" s="34"/>
      <c r="J44" s="34"/>
    </row>
    <row r="45" spans="1:10" ht="27.75" customHeight="1">
      <c r="A45" s="39" t="s">
        <v>54</v>
      </c>
      <c r="B45" s="40"/>
      <c r="C45" s="37" t="s">
        <v>55</v>
      </c>
      <c r="D45" s="38"/>
      <c r="E45" s="10">
        <f>593682.5-31430.25</f>
        <v>562252.25</v>
      </c>
      <c r="F45" s="32"/>
      <c r="G45" s="32"/>
      <c r="H45" s="32"/>
      <c r="I45" s="34"/>
      <c r="J45" s="34"/>
    </row>
    <row r="46" spans="1:10" ht="29.25" customHeight="1">
      <c r="A46" s="39" t="s">
        <v>56</v>
      </c>
      <c r="B46" s="40"/>
      <c r="C46" s="37"/>
      <c r="D46" s="38"/>
      <c r="E46" s="10"/>
      <c r="F46" s="32"/>
      <c r="G46" s="32"/>
      <c r="H46" s="32"/>
      <c r="I46" s="34"/>
      <c r="J46" s="34"/>
    </row>
    <row r="47" spans="1:10" ht="38.25" customHeight="1">
      <c r="A47" s="39" t="s">
        <v>58</v>
      </c>
      <c r="B47" s="40"/>
      <c r="C47" s="37" t="s">
        <v>59</v>
      </c>
      <c r="D47" s="38"/>
      <c r="E47" s="10">
        <v>17461.25</v>
      </c>
      <c r="F47" s="32"/>
      <c r="G47" s="32"/>
      <c r="H47" s="32"/>
      <c r="I47" s="34"/>
      <c r="J47" s="34"/>
    </row>
    <row r="48" spans="1:10" ht="45" customHeight="1">
      <c r="A48" s="39" t="s">
        <v>60</v>
      </c>
      <c r="B48" s="40"/>
      <c r="C48" s="37" t="s">
        <v>61</v>
      </c>
      <c r="D48" s="38"/>
      <c r="E48" s="10">
        <v>31430.25</v>
      </c>
      <c r="F48" s="32"/>
      <c r="G48" s="32"/>
      <c r="H48" s="32"/>
      <c r="I48" s="34"/>
      <c r="J48" s="34"/>
    </row>
    <row r="49" spans="1:10" ht="38.25" customHeight="1">
      <c r="A49" s="39" t="s">
        <v>62</v>
      </c>
      <c r="B49" s="40"/>
      <c r="C49" s="37" t="s">
        <v>63</v>
      </c>
      <c r="D49" s="38"/>
      <c r="E49" s="10">
        <f>69845*0.08</f>
        <v>5587.6</v>
      </c>
      <c r="F49" s="32"/>
      <c r="G49" s="32"/>
      <c r="H49" s="32"/>
      <c r="I49" s="34"/>
      <c r="J49" s="34"/>
    </row>
    <row r="50" spans="1:10" ht="45" customHeight="1">
      <c r="A50" s="39" t="s">
        <v>88</v>
      </c>
      <c r="B50" s="40"/>
      <c r="C50" s="37" t="s">
        <v>65</v>
      </c>
      <c r="D50" s="38"/>
      <c r="E50" s="10">
        <v>1624270</v>
      </c>
      <c r="F50" s="32"/>
      <c r="G50" s="32"/>
      <c r="H50" s="32"/>
      <c r="I50" s="34"/>
      <c r="J50" s="34"/>
    </row>
    <row r="51" spans="1:10" ht="28.5" customHeight="1">
      <c r="A51" s="39" t="s">
        <v>66</v>
      </c>
      <c r="B51" s="40"/>
      <c r="C51" s="37" t="s">
        <v>65</v>
      </c>
      <c r="D51" s="38"/>
      <c r="E51" s="10">
        <v>85210.9</v>
      </c>
      <c r="F51" s="32"/>
      <c r="G51" s="32"/>
      <c r="H51" s="32"/>
      <c r="I51" s="34"/>
      <c r="J51" s="34"/>
    </row>
    <row r="52" spans="1:10" ht="24" customHeight="1">
      <c r="A52" s="39" t="s">
        <v>67</v>
      </c>
      <c r="B52" s="40"/>
      <c r="C52" s="37" t="s">
        <v>45</v>
      </c>
      <c r="D52" s="38"/>
      <c r="E52" s="10">
        <v>1061644</v>
      </c>
      <c r="F52" s="32"/>
      <c r="G52" s="32"/>
      <c r="H52" s="32"/>
      <c r="I52" s="34"/>
      <c r="J52" s="34"/>
    </row>
    <row r="53" spans="1:10" ht="25.5" customHeight="1">
      <c r="A53" s="39" t="s">
        <v>68</v>
      </c>
      <c r="B53" s="40"/>
      <c r="C53" s="37" t="s">
        <v>69</v>
      </c>
      <c r="D53" s="38"/>
      <c r="E53" s="9"/>
      <c r="F53" s="32"/>
      <c r="G53" s="32"/>
      <c r="H53" s="32"/>
      <c r="I53" s="34"/>
      <c r="J53" s="34"/>
    </row>
    <row r="54" spans="1:10" ht="25.5" customHeight="1">
      <c r="A54" s="39" t="s">
        <v>70</v>
      </c>
      <c r="B54" s="40"/>
      <c r="C54" s="37" t="s">
        <v>69</v>
      </c>
      <c r="D54" s="38"/>
      <c r="E54" s="9"/>
      <c r="F54" s="32"/>
      <c r="G54" s="32"/>
      <c r="H54" s="32"/>
      <c r="I54" s="34"/>
      <c r="J54" s="34"/>
    </row>
    <row r="55" spans="1:10" ht="27" customHeight="1">
      <c r="A55" s="39" t="s">
        <v>71</v>
      </c>
      <c r="B55" s="40"/>
      <c r="C55" s="37" t="s">
        <v>45</v>
      </c>
      <c r="D55" s="38"/>
      <c r="E55" s="9"/>
      <c r="F55" s="32"/>
      <c r="G55" s="32"/>
      <c r="H55" s="32"/>
      <c r="I55" s="34"/>
      <c r="J55" s="34"/>
    </row>
    <row r="56" spans="1:10" ht="12.75">
      <c r="A56" s="45" t="s">
        <v>72</v>
      </c>
      <c r="B56" s="46"/>
      <c r="C56" s="45"/>
      <c r="D56" s="46"/>
      <c r="E56" s="26">
        <f>SUM(E27:E55)</f>
        <v>4793459.9</v>
      </c>
      <c r="F56" s="32"/>
      <c r="G56" s="32"/>
      <c r="H56" s="32"/>
      <c r="I56" s="34"/>
      <c r="J56" s="34"/>
    </row>
    <row r="57" spans="1:10" ht="12.75">
      <c r="A57" s="47"/>
      <c r="B57" s="47"/>
      <c r="C57" s="7"/>
      <c r="D57" s="7"/>
      <c r="E57" s="7"/>
      <c r="F57" s="32"/>
      <c r="G57" s="32"/>
      <c r="H57" s="32"/>
      <c r="I57" s="34"/>
      <c r="J57" s="34"/>
    </row>
    <row r="58" spans="1:10" ht="12.75">
      <c r="A58" s="47"/>
      <c r="B58" s="47"/>
      <c r="C58" s="7"/>
      <c r="D58" s="7"/>
      <c r="E58" s="7"/>
      <c r="F58" s="32"/>
      <c r="G58" s="32"/>
      <c r="H58" s="32"/>
      <c r="I58" s="34"/>
      <c r="J58" s="34"/>
    </row>
    <row r="59" spans="1:10" ht="12.75">
      <c r="A59" s="48"/>
      <c r="B59" s="48"/>
      <c r="C59" s="7"/>
      <c r="D59" s="7"/>
      <c r="E59" s="7"/>
      <c r="F59" s="32"/>
      <c r="G59" s="32"/>
      <c r="H59" s="32"/>
      <c r="I59" s="34"/>
      <c r="J59" s="34"/>
    </row>
    <row r="60" spans="1:10" ht="12.75">
      <c r="A60" s="27" t="s">
        <v>73</v>
      </c>
      <c r="B60" s="27"/>
      <c r="C60" s="27"/>
      <c r="D60" s="27"/>
      <c r="E60" s="7"/>
      <c r="F60" s="32"/>
      <c r="G60" s="32"/>
      <c r="H60" s="32"/>
      <c r="I60" s="34"/>
      <c r="J60" s="34"/>
    </row>
    <row r="61" spans="1:10" ht="12.75">
      <c r="A61" s="27" t="s">
        <v>74</v>
      </c>
      <c r="B61" s="27"/>
      <c r="C61" s="27"/>
      <c r="D61" s="27"/>
      <c r="E61" s="7"/>
      <c r="F61" s="32"/>
      <c r="G61" s="32"/>
      <c r="H61" s="32"/>
      <c r="I61" s="34"/>
      <c r="J61" s="34"/>
    </row>
    <row r="62" spans="1:8" ht="12.75">
      <c r="A62" s="27" t="s">
        <v>75</v>
      </c>
      <c r="B62" s="27"/>
      <c r="C62" s="27"/>
      <c r="D62" s="27"/>
      <c r="E62" s="7"/>
      <c r="F62" s="7"/>
      <c r="G62" s="7"/>
      <c r="H62" s="7"/>
    </row>
    <row r="63" spans="1:8" ht="12.75">
      <c r="A63" s="27" t="s">
        <v>76</v>
      </c>
      <c r="B63" s="27"/>
      <c r="C63" s="27"/>
      <c r="D63" s="27"/>
      <c r="E63" s="7"/>
      <c r="F63" s="7"/>
      <c r="G63" s="7"/>
      <c r="H63" s="7"/>
    </row>
    <row r="64" spans="1:8" ht="12.75">
      <c r="A64" s="27" t="s">
        <v>77</v>
      </c>
      <c r="B64" s="28"/>
      <c r="C64" s="28"/>
      <c r="D64" s="28"/>
      <c r="E64" s="7"/>
      <c r="F64" s="7"/>
      <c r="G64" s="7"/>
      <c r="H64" s="7"/>
    </row>
    <row r="65" spans="1:8" ht="12.75">
      <c r="A65" s="27" t="s">
        <v>78</v>
      </c>
      <c r="B65" s="28"/>
      <c r="C65" s="28"/>
      <c r="D65" s="28"/>
      <c r="E65" s="7"/>
      <c r="F65" s="7"/>
      <c r="G65" s="7"/>
      <c r="H65" s="7"/>
    </row>
    <row r="66" spans="1:8" ht="12.75">
      <c r="A66" s="27" t="s">
        <v>79</v>
      </c>
      <c r="B66" s="28"/>
      <c r="C66" s="28"/>
      <c r="D66" s="28"/>
      <c r="E66" s="7"/>
      <c r="F66" s="7"/>
      <c r="G66" s="7"/>
      <c r="H66" s="7"/>
    </row>
    <row r="67" spans="1:8" ht="12.75">
      <c r="A67" s="28"/>
      <c r="B67" s="28"/>
      <c r="C67" s="28"/>
      <c r="D67" s="28"/>
      <c r="E67" s="7"/>
      <c r="F67" s="7"/>
      <c r="G67" s="7"/>
      <c r="H67" s="7"/>
    </row>
    <row r="68" spans="1:8" ht="12.75">
      <c r="A68" s="27"/>
      <c r="B68" s="28"/>
      <c r="C68" s="28"/>
      <c r="D68" s="28"/>
      <c r="E68" s="8"/>
      <c r="F68" s="7"/>
      <c r="G68" s="7"/>
      <c r="H68" s="7"/>
    </row>
    <row r="69" spans="1:8" ht="12.75">
      <c r="A69" s="27"/>
      <c r="B69" s="27"/>
      <c r="C69" s="28"/>
      <c r="D69" s="28"/>
      <c r="E69" s="8"/>
      <c r="F69" s="7"/>
      <c r="G69" s="7"/>
      <c r="H69" s="7"/>
    </row>
    <row r="70" spans="1:8" ht="12.75">
      <c r="A70" s="28"/>
      <c r="B70" s="28"/>
      <c r="C70" s="28"/>
      <c r="D70" s="28"/>
      <c r="E70" s="8"/>
      <c r="F70" s="7"/>
      <c r="G70" s="7"/>
      <c r="H70" s="7"/>
    </row>
    <row r="71" spans="1:8" ht="12.75">
      <c r="A71" s="28"/>
      <c r="B71" s="28"/>
      <c r="C71" s="28"/>
      <c r="D71" s="28"/>
      <c r="E71" s="8"/>
      <c r="F71" s="7"/>
      <c r="G71" s="7"/>
      <c r="H71" s="7"/>
    </row>
    <row r="72" spans="1:8" ht="12.75">
      <c r="A72" s="28"/>
      <c r="B72" s="28"/>
      <c r="C72" s="28"/>
      <c r="D72" s="28"/>
      <c r="E72" s="29"/>
      <c r="F72" s="7"/>
      <c r="G72" s="7"/>
      <c r="H72" s="7"/>
    </row>
    <row r="73" spans="1:8" ht="12.75">
      <c r="A73" s="28"/>
      <c r="B73" s="28"/>
      <c r="C73" s="28"/>
      <c r="D73" s="28"/>
      <c r="E73" s="8"/>
      <c r="F73" s="7"/>
      <c r="G73" s="7"/>
      <c r="H73" s="7"/>
    </row>
    <row r="74" spans="1:8" ht="12.75">
      <c r="A74" s="28"/>
      <c r="B74" s="28"/>
      <c r="C74" s="28"/>
      <c r="D74" s="28"/>
      <c r="E74" s="7"/>
      <c r="F74" s="7"/>
      <c r="G74" s="7"/>
      <c r="H74" s="7"/>
    </row>
    <row r="75" spans="1:8" ht="12.75">
      <c r="A75" s="28"/>
      <c r="B75" s="28"/>
      <c r="C75" s="28"/>
      <c r="D75" s="28"/>
      <c r="E75" s="7"/>
      <c r="F75" s="7"/>
      <c r="G75" s="7"/>
      <c r="H75" s="7"/>
    </row>
    <row r="76" spans="1:8" ht="12.75">
      <c r="A76" s="28"/>
      <c r="B76" s="28"/>
      <c r="C76" s="28"/>
      <c r="D76" s="28"/>
      <c r="E76" s="7"/>
      <c r="F76" s="7"/>
      <c r="G76" s="7"/>
      <c r="H76" s="7"/>
    </row>
    <row r="77" spans="1:8" ht="12.75">
      <c r="A77" s="28"/>
      <c r="B77" s="28"/>
      <c r="C77" s="28"/>
      <c r="D77" s="28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8"/>
      <c r="D87" s="7"/>
      <c r="E87" s="7"/>
      <c r="F87" s="7"/>
      <c r="G87" s="7"/>
      <c r="H87" s="7"/>
    </row>
    <row r="88" spans="1:8" ht="12.75">
      <c r="A88" s="7"/>
      <c r="B88" s="7"/>
      <c r="C88" s="8"/>
      <c r="D88" s="7"/>
      <c r="E88" s="7"/>
      <c r="F88" s="7"/>
      <c r="G88" s="7"/>
      <c r="H88" s="7"/>
    </row>
    <row r="89" spans="1:8" ht="12.75">
      <c r="A89" s="7"/>
      <c r="B89" s="7"/>
      <c r="C89" s="20"/>
      <c r="D89" s="7"/>
      <c r="E89" s="7"/>
      <c r="F89" s="7"/>
      <c r="G89" s="7"/>
      <c r="H89" s="7"/>
    </row>
    <row r="90" spans="1:8" ht="12.75">
      <c r="A90" s="7"/>
      <c r="B90" s="7"/>
      <c r="C90" s="20"/>
      <c r="D90" s="7"/>
      <c r="E90" s="7"/>
      <c r="F90" s="7"/>
      <c r="G90" s="7"/>
      <c r="H90" s="7"/>
    </row>
    <row r="91" spans="1:8" ht="12.75">
      <c r="A91" s="7"/>
      <c r="B91" s="7"/>
      <c r="C91" s="8"/>
      <c r="D91" s="7"/>
      <c r="E91" s="7"/>
      <c r="F91" s="7"/>
      <c r="G91" s="7"/>
      <c r="H91" s="7"/>
    </row>
    <row r="92" spans="1:8" ht="12.75">
      <c r="A92" s="7"/>
      <c r="B92" s="7"/>
      <c r="C92" s="8"/>
      <c r="D92" s="7"/>
      <c r="E92" s="7"/>
      <c r="F92" s="7"/>
      <c r="G92" s="7"/>
      <c r="H92" s="7"/>
    </row>
    <row r="93" spans="1:8" ht="12.75">
      <c r="A93" s="7"/>
      <c r="B93" s="7"/>
      <c r="C93" s="8"/>
      <c r="D93" s="7"/>
      <c r="E93" s="7"/>
      <c r="F93" s="7"/>
      <c r="G93" s="7"/>
      <c r="H93" s="7"/>
    </row>
    <row r="94" spans="1:8" ht="12.75">
      <c r="A94" s="7"/>
      <c r="B94" s="7"/>
      <c r="C94" s="8"/>
      <c r="D94" s="7"/>
      <c r="E94" s="7"/>
      <c r="F94" s="7"/>
      <c r="G94" s="7"/>
      <c r="H94" s="7"/>
    </row>
    <row r="95" spans="1:8" ht="12.75">
      <c r="A95" s="7"/>
      <c r="B95" s="7"/>
      <c r="C95" s="8"/>
      <c r="D95" s="7"/>
      <c r="E95" s="7"/>
      <c r="F95" s="7"/>
      <c r="G95" s="7"/>
      <c r="H95" s="7"/>
    </row>
    <row r="96" spans="1:8" ht="12.75">
      <c r="A96" s="7"/>
      <c r="B96" s="7"/>
      <c r="C96" s="8"/>
      <c r="D96" s="7"/>
      <c r="E96" s="7"/>
      <c r="F96" s="7"/>
      <c r="G96" s="7"/>
      <c r="H96" s="7"/>
    </row>
    <row r="97" spans="1:8" ht="12.75">
      <c r="A97" s="7"/>
      <c r="B97" s="7"/>
      <c r="C97" s="49"/>
      <c r="D97" s="7"/>
      <c r="E97" s="7"/>
      <c r="F97" s="7"/>
      <c r="G97" s="7"/>
      <c r="H97" s="7"/>
    </row>
    <row r="98" spans="1:8" ht="12.75">
      <c r="A98" s="7"/>
      <c r="B98" s="7"/>
      <c r="C98" s="49"/>
      <c r="D98" s="7"/>
      <c r="E98" s="7"/>
      <c r="F98" s="7"/>
      <c r="G98" s="7"/>
      <c r="H98" s="7"/>
    </row>
    <row r="99" spans="1:8" ht="12.75">
      <c r="A99" s="7"/>
      <c r="B99" s="7"/>
      <c r="C99" s="8"/>
      <c r="D99" s="7"/>
      <c r="E99" s="7"/>
      <c r="F99" s="7"/>
      <c r="G99" s="7"/>
      <c r="H99" s="7"/>
    </row>
    <row r="100" spans="1:8" ht="12.75">
      <c r="A100" s="7"/>
      <c r="B100" s="7"/>
      <c r="C100" s="8"/>
      <c r="D100" s="7"/>
      <c r="E100" s="7"/>
      <c r="F100" s="7"/>
      <c r="G100" s="7"/>
      <c r="H100" s="7"/>
    </row>
    <row r="101" spans="1:8" ht="12.75">
      <c r="A101" s="7"/>
      <c r="B101" s="7"/>
      <c r="C101" s="8"/>
      <c r="D101" s="7"/>
      <c r="E101" s="7"/>
      <c r="F101" s="7"/>
      <c r="G101" s="7"/>
      <c r="H101" s="7"/>
    </row>
    <row r="102" spans="1:8" ht="12.75">
      <c r="A102" s="7"/>
      <c r="B102" s="7"/>
      <c r="C102" s="8"/>
      <c r="D102" s="7"/>
      <c r="E102" s="7"/>
      <c r="F102" s="7"/>
      <c r="G102" s="7"/>
      <c r="H102" s="7"/>
    </row>
    <row r="103" spans="1:8" ht="12.75">
      <c r="A103" s="7"/>
      <c r="B103" s="7"/>
      <c r="C103" s="8"/>
      <c r="D103" s="7"/>
      <c r="E103" s="7"/>
      <c r="F103" s="7"/>
      <c r="G103" s="7"/>
      <c r="H103" s="7"/>
    </row>
    <row r="104" spans="1:8" ht="12.75">
      <c r="A104" s="7"/>
      <c r="B104" s="7"/>
      <c r="C104" s="8"/>
      <c r="D104" s="7"/>
      <c r="E104" s="7"/>
      <c r="F104" s="7"/>
      <c r="G104" s="7"/>
      <c r="H104" s="7"/>
    </row>
    <row r="105" spans="1:8" ht="12.75">
      <c r="A105" s="7"/>
      <c r="B105" s="7"/>
      <c r="C105" s="8"/>
      <c r="D105" s="7"/>
      <c r="E105" s="7"/>
      <c r="F105" s="7"/>
      <c r="G105" s="7"/>
      <c r="H105" s="7"/>
    </row>
    <row r="106" spans="1:8" ht="12.75">
      <c r="A106" s="7"/>
      <c r="B106" s="7"/>
      <c r="C106" s="8"/>
      <c r="D106" s="7"/>
      <c r="E106" s="7"/>
      <c r="F106" s="7"/>
      <c r="G106" s="7"/>
      <c r="H106" s="7"/>
    </row>
    <row r="107" spans="1:8" ht="12.75">
      <c r="A107" s="7"/>
      <c r="B107" s="7"/>
      <c r="C107" s="8"/>
      <c r="D107" s="7"/>
      <c r="E107" s="7"/>
      <c r="F107" s="7"/>
      <c r="G107" s="7"/>
      <c r="H107" s="7"/>
    </row>
    <row r="108" spans="1:8" ht="12.75">
      <c r="A108" s="7"/>
      <c r="B108" s="7"/>
      <c r="C108" s="8"/>
      <c r="D108" s="7"/>
      <c r="E108" s="7"/>
      <c r="F108" s="7"/>
      <c r="G108" s="7"/>
      <c r="H108" s="7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29"/>
    </row>
    <row r="123" ht="12.75">
      <c r="C123" s="8"/>
    </row>
    <row r="124" ht="12.75">
      <c r="C124" s="8"/>
    </row>
    <row r="125" ht="12.75">
      <c r="C125" s="8"/>
    </row>
  </sheetData>
  <sheetProtection/>
  <mergeCells count="68">
    <mergeCell ref="A59:B59"/>
    <mergeCell ref="C97:C98"/>
    <mergeCell ref="A55:B55"/>
    <mergeCell ref="C55:D55"/>
    <mergeCell ref="A56:B56"/>
    <mergeCell ref="C56:D56"/>
    <mergeCell ref="A57:B57"/>
    <mergeCell ref="A58:B58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0:C20"/>
    <mergeCell ref="A21:C21"/>
    <mergeCell ref="A23:B23"/>
    <mergeCell ref="C23:D23"/>
    <mergeCell ref="A27:B27"/>
    <mergeCell ref="C27:D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24"/>
  <sheetViews>
    <sheetView zoomScalePageLayoutView="0" workbookViewId="0" topLeftCell="A49">
      <selection activeCell="D14" sqref="D14"/>
    </sheetView>
  </sheetViews>
  <sheetFormatPr defaultColWidth="9.140625" defaultRowHeight="12.75"/>
  <cols>
    <col min="1" max="1" width="48.1406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421875" style="0" customWidth="1"/>
    <col min="6" max="6" width="10.00390625" style="0" customWidth="1"/>
    <col min="8" max="8" width="9.57421875" style="0" bestFit="1" customWidth="1"/>
    <col min="10" max="10" width="10.57421875" style="0" bestFit="1" customWidth="1"/>
  </cols>
  <sheetData>
    <row r="5" spans="1:4" ht="12.75">
      <c r="A5" s="1" t="s">
        <v>0</v>
      </c>
      <c r="B5" s="2"/>
      <c r="C5" s="2"/>
      <c r="D5" s="2"/>
    </row>
    <row r="6" spans="1:4" ht="12.75">
      <c r="A6" s="1" t="s">
        <v>1</v>
      </c>
      <c r="B6" s="2"/>
      <c r="C6" s="2"/>
      <c r="D6" s="2"/>
    </row>
    <row r="7" spans="1:4" ht="12.75">
      <c r="A7" s="1" t="s">
        <v>2</v>
      </c>
      <c r="B7" s="2"/>
      <c r="C7" s="2"/>
      <c r="D7" s="2"/>
    </row>
    <row r="8" spans="1:4" ht="12.75">
      <c r="A8" s="3"/>
      <c r="B8" s="2"/>
      <c r="C8" s="2"/>
      <c r="D8" s="2"/>
    </row>
    <row r="9" spans="8:10" ht="12.75">
      <c r="H9" s="30"/>
      <c r="I9" s="30"/>
      <c r="J9" s="30"/>
    </row>
    <row r="10" spans="1:10" ht="12.75">
      <c r="A10" s="4" t="s">
        <v>3</v>
      </c>
      <c r="H10" s="30"/>
      <c r="I10" s="30"/>
      <c r="J10" s="30"/>
    </row>
    <row r="11" spans="8:10" ht="12.75">
      <c r="H11" s="30"/>
      <c r="I11" s="30"/>
      <c r="J11" s="30"/>
    </row>
    <row r="12" spans="1:10" ht="12.75">
      <c r="A12" t="s">
        <v>4</v>
      </c>
      <c r="H12" s="30"/>
      <c r="I12" s="30"/>
      <c r="J12" s="30"/>
    </row>
    <row r="13" spans="1:10" ht="66" customHeight="1">
      <c r="A13" s="5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7"/>
      <c r="H13" s="8"/>
      <c r="I13" s="8"/>
      <c r="J13" s="30"/>
    </row>
    <row r="14" spans="1:10" ht="12.75">
      <c r="A14" s="6" t="s">
        <v>11</v>
      </c>
      <c r="B14" s="9">
        <f>1551505.05+991080</f>
        <v>2542585.05</v>
      </c>
      <c r="C14" s="9">
        <f>94320.77+85627.48</f>
        <v>179948.25</v>
      </c>
      <c r="D14" s="10">
        <f>118.32*3707.3*6+445769.9</f>
        <v>3077656.3159999996</v>
      </c>
      <c r="E14" s="6">
        <v>615740.16</v>
      </c>
      <c r="F14" s="9">
        <v>71921.62</v>
      </c>
      <c r="G14" s="7"/>
      <c r="H14" s="8"/>
      <c r="I14" s="11"/>
      <c r="J14" s="31"/>
    </row>
    <row r="15" spans="1:10" ht="12.75">
      <c r="A15" s="6" t="s">
        <v>12</v>
      </c>
      <c r="B15" s="9">
        <f>B14-B17</f>
        <v>2387434.54</v>
      </c>
      <c r="C15" s="9">
        <f>C14-C17</f>
        <v>140429.14</v>
      </c>
      <c r="D15" s="10">
        <f>D14-D17</f>
        <v>2639008.5759999994</v>
      </c>
      <c r="E15" s="6">
        <f>E14-E17</f>
        <v>592239.74</v>
      </c>
      <c r="F15" s="9">
        <f>F14-F17</f>
        <v>35960.81</v>
      </c>
      <c r="G15" s="7"/>
      <c r="H15" s="8"/>
      <c r="I15" s="11"/>
      <c r="J15" s="30"/>
    </row>
    <row r="16" spans="1:10" ht="12.75">
      <c r="A16" s="6" t="s">
        <v>13</v>
      </c>
      <c r="B16" s="9"/>
      <c r="C16" s="9"/>
      <c r="D16" s="9"/>
      <c r="E16" s="6"/>
      <c r="F16" s="9"/>
      <c r="G16" s="7"/>
      <c r="H16" s="8"/>
      <c r="I16" s="11"/>
      <c r="J16" s="30"/>
    </row>
    <row r="17" spans="1:10" ht="12.75">
      <c r="A17" s="6" t="s">
        <v>14</v>
      </c>
      <c r="B17" s="9">
        <v>155150.51</v>
      </c>
      <c r="C17" s="9">
        <v>39519.11</v>
      </c>
      <c r="D17" s="9">
        <v>438647.74</v>
      </c>
      <c r="E17" s="6">
        <v>23500.42</v>
      </c>
      <c r="F17" s="9">
        <v>35960.81</v>
      </c>
      <c r="G17" s="7"/>
      <c r="H17" s="8"/>
      <c r="I17" s="11"/>
      <c r="J17" s="30"/>
    </row>
    <row r="18" spans="1:10" ht="12.75">
      <c r="A18" s="6" t="s">
        <v>15</v>
      </c>
      <c r="B18" s="10">
        <f>E55</f>
        <v>2578877.46</v>
      </c>
      <c r="C18" s="9"/>
      <c r="D18" s="9"/>
      <c r="E18" s="9"/>
      <c r="F18" s="6"/>
      <c r="G18" s="7"/>
      <c r="H18" s="8"/>
      <c r="I18" s="11"/>
      <c r="J18" s="30"/>
    </row>
    <row r="19" spans="1:10" ht="12.75">
      <c r="A19" s="7"/>
      <c r="B19" s="7"/>
      <c r="C19" s="7"/>
      <c r="D19" s="7"/>
      <c r="E19" s="7"/>
      <c r="F19" s="7"/>
      <c r="G19" s="7"/>
      <c r="H19" s="8"/>
      <c r="I19" s="30"/>
      <c r="J19" s="30"/>
    </row>
    <row r="20" spans="1:10" ht="13.5" customHeight="1">
      <c r="A20" s="35" t="s">
        <v>16</v>
      </c>
      <c r="B20" s="35"/>
      <c r="C20" s="35"/>
      <c r="D20" s="13"/>
      <c r="E20" s="7"/>
      <c r="F20" s="7"/>
      <c r="G20" s="7"/>
      <c r="H20" s="8"/>
      <c r="I20" s="30"/>
      <c r="J20" s="30"/>
    </row>
    <row r="21" spans="1:10" ht="31.5" customHeight="1">
      <c r="A21" s="36" t="s">
        <v>17</v>
      </c>
      <c r="B21" s="36"/>
      <c r="C21" s="36"/>
      <c r="D21" s="14"/>
      <c r="E21" s="7"/>
      <c r="F21" s="7"/>
      <c r="G21" s="7"/>
      <c r="H21" s="8"/>
      <c r="I21" s="30"/>
      <c r="J21" s="30"/>
    </row>
    <row r="22" spans="1:10" ht="12.75">
      <c r="A22" s="7"/>
      <c r="B22" s="7"/>
      <c r="C22" s="7"/>
      <c r="D22" s="7"/>
      <c r="E22" s="7"/>
      <c r="F22" s="7"/>
      <c r="G22" s="7"/>
      <c r="H22" s="8"/>
      <c r="I22" s="30"/>
      <c r="J22" s="30"/>
    </row>
    <row r="23" spans="1:10" ht="25.5">
      <c r="A23" s="37" t="s">
        <v>18</v>
      </c>
      <c r="B23" s="38"/>
      <c r="C23" s="37" t="s">
        <v>19</v>
      </c>
      <c r="D23" s="38"/>
      <c r="E23" s="6" t="s">
        <v>20</v>
      </c>
      <c r="F23" s="7"/>
      <c r="G23" s="7"/>
      <c r="H23" s="8"/>
      <c r="I23" s="30"/>
      <c r="J23" s="30"/>
    </row>
    <row r="24" spans="1:10" ht="12.75">
      <c r="A24" s="15"/>
      <c r="B24" s="16"/>
      <c r="C24" s="16"/>
      <c r="D24" s="16"/>
      <c r="E24" s="17"/>
      <c r="F24" s="7"/>
      <c r="G24" s="7"/>
      <c r="H24" s="8"/>
      <c r="I24" s="30"/>
      <c r="J24" s="30"/>
    </row>
    <row r="25" spans="1:10" ht="12.75">
      <c r="A25" s="18" t="s">
        <v>21</v>
      </c>
      <c r="B25" s="19"/>
      <c r="C25" s="20"/>
      <c r="D25" s="20"/>
      <c r="E25" s="21"/>
      <c r="F25" s="7"/>
      <c r="G25" s="7"/>
      <c r="H25" s="8"/>
      <c r="I25" s="30"/>
      <c r="J25" s="30"/>
    </row>
    <row r="26" spans="1:10" ht="12.75">
      <c r="A26" s="22" t="s">
        <v>22</v>
      </c>
      <c r="B26" s="23"/>
      <c r="C26" s="24"/>
      <c r="D26" s="24"/>
      <c r="E26" s="25"/>
      <c r="F26" s="7"/>
      <c r="G26" s="7"/>
      <c r="H26" s="8"/>
      <c r="I26" s="30"/>
      <c r="J26" s="30"/>
    </row>
    <row r="27" spans="1:10" ht="25.5" customHeight="1">
      <c r="A27" s="39" t="s">
        <v>23</v>
      </c>
      <c r="B27" s="40"/>
      <c r="C27" s="37" t="s">
        <v>24</v>
      </c>
      <c r="D27" s="38"/>
      <c r="E27" s="10">
        <f>198337.59-5931.68</f>
        <v>192405.91</v>
      </c>
      <c r="F27" s="7"/>
      <c r="G27" s="7"/>
      <c r="H27" s="11"/>
      <c r="I27" s="30"/>
      <c r="J27" s="30"/>
    </row>
    <row r="28" spans="1:10" ht="25.5" customHeight="1">
      <c r="A28" s="39" t="s">
        <v>25</v>
      </c>
      <c r="B28" s="40"/>
      <c r="C28" s="37" t="s">
        <v>26</v>
      </c>
      <c r="D28" s="38"/>
      <c r="E28" s="10">
        <v>4393.15</v>
      </c>
      <c r="F28" s="7"/>
      <c r="G28" s="7"/>
      <c r="H28" s="8"/>
      <c r="I28" s="30"/>
      <c r="J28" s="30"/>
    </row>
    <row r="29" spans="1:10" ht="12.75">
      <c r="A29" s="39" t="s">
        <v>27</v>
      </c>
      <c r="B29" s="40"/>
      <c r="C29" s="37" t="s">
        <v>28</v>
      </c>
      <c r="D29" s="38"/>
      <c r="E29" s="10">
        <v>5931.68</v>
      </c>
      <c r="F29" s="7"/>
      <c r="G29" s="7"/>
      <c r="H29" s="8"/>
      <c r="I29" s="30"/>
      <c r="J29" s="30"/>
    </row>
    <row r="30" spans="1:10" ht="12.75">
      <c r="A30" s="39" t="s">
        <v>29</v>
      </c>
      <c r="B30" s="40"/>
      <c r="C30" s="37" t="s">
        <v>30</v>
      </c>
      <c r="D30" s="38"/>
      <c r="E30" s="10">
        <v>58.57</v>
      </c>
      <c r="F30" s="7"/>
      <c r="G30" s="7"/>
      <c r="H30" s="8"/>
      <c r="I30" s="30"/>
      <c r="J30" s="30"/>
    </row>
    <row r="31" spans="1:8" ht="12.75">
      <c r="A31" s="39" t="s">
        <v>31</v>
      </c>
      <c r="B31" s="40"/>
      <c r="C31" s="37" t="s">
        <v>32</v>
      </c>
      <c r="D31" s="38"/>
      <c r="E31" s="10">
        <v>29658.4</v>
      </c>
      <c r="F31" s="7"/>
      <c r="G31" s="7"/>
      <c r="H31" s="7"/>
    </row>
    <row r="32" spans="1:8" ht="25.5" customHeight="1">
      <c r="A32" s="41" t="s">
        <v>33</v>
      </c>
      <c r="B32" s="42"/>
      <c r="C32" s="43" t="s">
        <v>34</v>
      </c>
      <c r="D32" s="44"/>
      <c r="E32" s="10">
        <v>22775</v>
      </c>
      <c r="F32" s="7"/>
      <c r="G32" s="7"/>
      <c r="H32" s="7"/>
    </row>
    <row r="33" spans="1:8" ht="51" customHeight="1">
      <c r="A33" s="39" t="s">
        <v>35</v>
      </c>
      <c r="B33" s="40"/>
      <c r="C33" s="37" t="s">
        <v>36</v>
      </c>
      <c r="D33" s="38"/>
      <c r="E33" s="10">
        <v>32253.51</v>
      </c>
      <c r="F33" s="7"/>
      <c r="G33" s="7"/>
      <c r="H33" s="7"/>
    </row>
    <row r="34" spans="1:8" ht="38.25" customHeight="1">
      <c r="A34" s="37" t="s">
        <v>37</v>
      </c>
      <c r="B34" s="38"/>
      <c r="C34" s="37" t="s">
        <v>36</v>
      </c>
      <c r="D34" s="38"/>
      <c r="E34" s="10">
        <v>28916.94</v>
      </c>
      <c r="F34" s="7"/>
      <c r="G34" s="7"/>
      <c r="H34" s="7"/>
    </row>
    <row r="35" spans="1:8" ht="40.5" customHeight="1">
      <c r="A35" s="39" t="s">
        <v>38</v>
      </c>
      <c r="B35" s="40"/>
      <c r="C35" s="37" t="s">
        <v>39</v>
      </c>
      <c r="D35" s="38"/>
      <c r="E35" s="9">
        <v>1853.65</v>
      </c>
      <c r="F35" s="7"/>
      <c r="G35" s="7"/>
      <c r="H35" s="7"/>
    </row>
    <row r="36" spans="1:8" ht="25.5" customHeight="1">
      <c r="A36" s="39" t="s">
        <v>40</v>
      </c>
      <c r="B36" s="40"/>
      <c r="C36" s="37" t="s">
        <v>41</v>
      </c>
      <c r="D36" s="38"/>
      <c r="E36" s="10">
        <v>10380.44</v>
      </c>
      <c r="F36" s="7"/>
      <c r="G36" s="7"/>
      <c r="H36" s="7"/>
    </row>
    <row r="37" spans="1:8" ht="25.5" customHeight="1">
      <c r="A37" s="39" t="s">
        <v>42</v>
      </c>
      <c r="B37" s="40"/>
      <c r="C37" s="37" t="s">
        <v>43</v>
      </c>
      <c r="D37" s="38"/>
      <c r="E37" s="10">
        <v>1616.05</v>
      </c>
      <c r="F37" s="7"/>
      <c r="G37" s="7"/>
      <c r="H37" s="7"/>
    </row>
    <row r="38" spans="1:8" ht="29.25" customHeight="1">
      <c r="A38" s="39" t="s">
        <v>44</v>
      </c>
      <c r="B38" s="40"/>
      <c r="C38" s="37" t="s">
        <v>45</v>
      </c>
      <c r="D38" s="38"/>
      <c r="E38" s="10">
        <v>12604.82</v>
      </c>
      <c r="F38" s="7"/>
      <c r="G38" s="7"/>
      <c r="H38" s="7"/>
    </row>
    <row r="39" spans="1:8" ht="27.75" customHeight="1">
      <c r="A39" s="39" t="s">
        <v>46</v>
      </c>
      <c r="B39" s="40"/>
      <c r="C39" s="37" t="s">
        <v>47</v>
      </c>
      <c r="D39" s="38"/>
      <c r="E39" s="10">
        <v>4078.03</v>
      </c>
      <c r="F39" s="7"/>
      <c r="G39" s="7"/>
      <c r="H39" s="7"/>
    </row>
    <row r="40" spans="1:8" ht="12.75">
      <c r="A40" s="39" t="s">
        <v>48</v>
      </c>
      <c r="B40" s="40"/>
      <c r="C40" s="37" t="s">
        <v>45</v>
      </c>
      <c r="D40" s="38"/>
      <c r="E40" s="10">
        <v>111598.73</v>
      </c>
      <c r="F40" s="7"/>
      <c r="G40" s="7"/>
      <c r="H40" s="7"/>
    </row>
    <row r="41" spans="1:8" ht="25.5" customHeight="1">
      <c r="A41" s="39" t="s">
        <v>49</v>
      </c>
      <c r="B41" s="40"/>
      <c r="C41" s="37" t="s">
        <v>50</v>
      </c>
      <c r="D41" s="38"/>
      <c r="E41" s="10">
        <v>262106.11</v>
      </c>
      <c r="F41" s="7"/>
      <c r="G41" s="7"/>
      <c r="H41" s="7"/>
    </row>
    <row r="42" spans="1:8" ht="42" customHeight="1">
      <c r="A42" s="39" t="s">
        <v>51</v>
      </c>
      <c r="B42" s="40"/>
      <c r="C42" s="37" t="s">
        <v>52</v>
      </c>
      <c r="D42" s="38"/>
      <c r="E42" s="10"/>
      <c r="F42" s="7"/>
      <c r="G42" s="7"/>
      <c r="H42" s="7"/>
    </row>
    <row r="43" spans="1:8" ht="44.25" customHeight="1">
      <c r="A43" s="39" t="s">
        <v>53</v>
      </c>
      <c r="B43" s="40"/>
      <c r="C43" s="37" t="s">
        <v>32</v>
      </c>
      <c r="D43" s="38"/>
      <c r="E43" s="10">
        <v>11492.63</v>
      </c>
      <c r="F43" s="7"/>
      <c r="G43" s="7"/>
      <c r="H43" s="7"/>
    </row>
    <row r="44" spans="1:8" ht="27.75" customHeight="1">
      <c r="A44" s="39" t="s">
        <v>54</v>
      </c>
      <c r="B44" s="40"/>
      <c r="C44" s="37" t="s">
        <v>55</v>
      </c>
      <c r="D44" s="38"/>
      <c r="E44" s="10">
        <v>222438</v>
      </c>
      <c r="F44" s="7"/>
      <c r="G44" s="7"/>
      <c r="H44" s="7"/>
    </row>
    <row r="45" spans="1:8" ht="29.25" customHeight="1">
      <c r="A45" s="39" t="s">
        <v>56</v>
      </c>
      <c r="B45" s="40"/>
      <c r="C45" s="37" t="s">
        <v>57</v>
      </c>
      <c r="D45" s="38"/>
      <c r="E45" s="10"/>
      <c r="F45" s="7"/>
      <c r="G45" s="7"/>
      <c r="H45" s="7"/>
    </row>
    <row r="46" spans="1:8" ht="38.25" customHeight="1">
      <c r="A46" s="39" t="s">
        <v>58</v>
      </c>
      <c r="B46" s="40"/>
      <c r="C46" s="37" t="s">
        <v>59</v>
      </c>
      <c r="D46" s="38"/>
      <c r="E46" s="10">
        <v>4819.49</v>
      </c>
      <c r="F46" s="7"/>
      <c r="G46" s="7"/>
      <c r="H46" s="7"/>
    </row>
    <row r="47" spans="1:8" ht="42" customHeight="1">
      <c r="A47" s="39" t="s">
        <v>60</v>
      </c>
      <c r="B47" s="40"/>
      <c r="C47" s="37" t="s">
        <v>61</v>
      </c>
      <c r="D47" s="38"/>
      <c r="E47" s="10">
        <v>22985.26</v>
      </c>
      <c r="F47" s="7"/>
      <c r="G47" s="7"/>
      <c r="H47" s="7"/>
    </row>
    <row r="48" spans="1:8" ht="38.25" customHeight="1">
      <c r="A48" s="39" t="s">
        <v>62</v>
      </c>
      <c r="B48" s="40"/>
      <c r="C48" s="37" t="s">
        <v>63</v>
      </c>
      <c r="D48" s="38"/>
      <c r="E48" s="10">
        <v>3365.57</v>
      </c>
      <c r="F48" s="7"/>
      <c r="G48" s="7"/>
      <c r="H48" s="7"/>
    </row>
    <row r="49" spans="1:8" ht="31.5" customHeight="1">
      <c r="A49" s="39" t="s">
        <v>64</v>
      </c>
      <c r="B49" s="40"/>
      <c r="C49" s="37" t="s">
        <v>65</v>
      </c>
      <c r="D49" s="38"/>
      <c r="E49" s="10">
        <v>991080</v>
      </c>
      <c r="F49" s="7"/>
      <c r="G49" s="7"/>
      <c r="H49" s="7"/>
    </row>
    <row r="50" spans="1:8" ht="28.5" customHeight="1">
      <c r="A50" s="39" t="s">
        <v>66</v>
      </c>
      <c r="B50" s="40"/>
      <c r="C50" s="37" t="s">
        <v>65</v>
      </c>
      <c r="D50" s="38"/>
      <c r="E50" s="10">
        <v>43375.41</v>
      </c>
      <c r="F50" s="7"/>
      <c r="G50" s="7"/>
      <c r="H50" s="7"/>
    </row>
    <row r="51" spans="1:8" ht="28.5" customHeight="1">
      <c r="A51" s="39" t="s">
        <v>67</v>
      </c>
      <c r="B51" s="40"/>
      <c r="C51" s="37" t="s">
        <v>45</v>
      </c>
      <c r="D51" s="38"/>
      <c r="E51" s="10">
        <v>558690.11</v>
      </c>
      <c r="F51" s="7"/>
      <c r="G51" s="7"/>
      <c r="H51" s="7"/>
    </row>
    <row r="52" spans="1:8" ht="25.5" customHeight="1">
      <c r="A52" s="39" t="s">
        <v>68</v>
      </c>
      <c r="B52" s="40"/>
      <c r="C52" s="37" t="s">
        <v>69</v>
      </c>
      <c r="D52" s="38"/>
      <c r="E52" s="9"/>
      <c r="F52" s="7"/>
      <c r="G52" s="7"/>
      <c r="H52" s="7"/>
    </row>
    <row r="53" spans="1:8" ht="25.5" customHeight="1">
      <c r="A53" s="39" t="s">
        <v>70</v>
      </c>
      <c r="B53" s="40"/>
      <c r="C53" s="37" t="s">
        <v>69</v>
      </c>
      <c r="D53" s="38"/>
      <c r="E53" s="9"/>
      <c r="F53" s="7"/>
      <c r="G53" s="7"/>
      <c r="H53" s="7"/>
    </row>
    <row r="54" spans="1:8" ht="15" customHeight="1">
      <c r="A54" s="37" t="s">
        <v>71</v>
      </c>
      <c r="B54" s="38"/>
      <c r="C54" s="37" t="s">
        <v>45</v>
      </c>
      <c r="D54" s="38"/>
      <c r="E54" s="9"/>
      <c r="F54" s="7"/>
      <c r="G54" s="7"/>
      <c r="H54" s="7"/>
    </row>
    <row r="55" spans="1:8" ht="12.75">
      <c r="A55" s="45" t="s">
        <v>72</v>
      </c>
      <c r="B55" s="46"/>
      <c r="C55" s="45"/>
      <c r="D55" s="46"/>
      <c r="E55" s="26">
        <f>SUM(E27:E54)</f>
        <v>2578877.46</v>
      </c>
      <c r="F55" s="7"/>
      <c r="G55" s="7"/>
      <c r="H55" s="7"/>
    </row>
    <row r="56" spans="1:8" ht="12.75">
      <c r="A56" s="47"/>
      <c r="B56" s="47"/>
      <c r="C56" s="7"/>
      <c r="D56" s="7"/>
      <c r="E56" s="7"/>
      <c r="F56" s="7"/>
      <c r="G56" s="7"/>
      <c r="H56" s="7"/>
    </row>
    <row r="57" spans="1:8" ht="12.75">
      <c r="A57" s="47"/>
      <c r="B57" s="47"/>
      <c r="C57" s="7"/>
      <c r="D57" s="7"/>
      <c r="E57" s="7"/>
      <c r="F57" s="7"/>
      <c r="G57" s="7"/>
      <c r="H57" s="7"/>
    </row>
    <row r="58" spans="1:8" ht="12.75">
      <c r="A58" s="48"/>
      <c r="B58" s="48"/>
      <c r="C58" s="7"/>
      <c r="D58" s="7"/>
      <c r="E58" s="7"/>
      <c r="F58" s="7"/>
      <c r="G58" s="7"/>
      <c r="H58" s="7"/>
    </row>
    <row r="59" spans="1:8" ht="12.75">
      <c r="A59" s="27" t="s">
        <v>73</v>
      </c>
      <c r="B59" s="27"/>
      <c r="C59" s="27"/>
      <c r="D59" s="27"/>
      <c r="E59" s="7"/>
      <c r="F59" s="7"/>
      <c r="G59" s="7"/>
      <c r="H59" s="7"/>
    </row>
    <row r="60" spans="1:8" ht="12.75">
      <c r="A60" s="27" t="s">
        <v>74</v>
      </c>
      <c r="B60" s="27"/>
      <c r="C60" s="27"/>
      <c r="D60" s="27"/>
      <c r="E60" s="7"/>
      <c r="F60" s="7"/>
      <c r="G60" s="7"/>
      <c r="H60" s="7"/>
    </row>
    <row r="61" spans="1:8" ht="12.75">
      <c r="A61" s="27" t="s">
        <v>75</v>
      </c>
      <c r="B61" s="27"/>
      <c r="C61" s="27"/>
      <c r="D61" s="27"/>
      <c r="E61" s="7"/>
      <c r="F61" s="7"/>
      <c r="G61" s="7"/>
      <c r="H61" s="7"/>
    </row>
    <row r="62" spans="1:8" ht="12.75">
      <c r="A62" s="27" t="s">
        <v>76</v>
      </c>
      <c r="B62" s="27"/>
      <c r="C62" s="27"/>
      <c r="D62" s="27"/>
      <c r="E62" s="7"/>
      <c r="F62" s="7"/>
      <c r="G62" s="7"/>
      <c r="H62" s="7"/>
    </row>
    <row r="63" spans="1:8" ht="12.75">
      <c r="A63" s="27" t="s">
        <v>77</v>
      </c>
      <c r="B63" s="28"/>
      <c r="C63" s="28"/>
      <c r="D63" s="28"/>
      <c r="E63" s="7"/>
      <c r="F63" s="7"/>
      <c r="G63" s="7"/>
      <c r="H63" s="7"/>
    </row>
    <row r="64" spans="1:8" ht="12.75">
      <c r="A64" s="27" t="s">
        <v>78</v>
      </c>
      <c r="B64" s="28"/>
      <c r="C64" s="28"/>
      <c r="D64" s="28"/>
      <c r="E64" s="7"/>
      <c r="F64" s="7"/>
      <c r="G64" s="7"/>
      <c r="H64" s="7"/>
    </row>
    <row r="65" spans="1:8" ht="12.75">
      <c r="A65" s="27" t="s">
        <v>79</v>
      </c>
      <c r="B65" s="28"/>
      <c r="C65" s="28"/>
      <c r="D65" s="28"/>
      <c r="E65" s="7"/>
      <c r="F65" s="7"/>
      <c r="G65" s="7"/>
      <c r="H65" s="7"/>
    </row>
    <row r="66" spans="1:8" ht="12.75">
      <c r="A66" s="28"/>
      <c r="B66" s="28"/>
      <c r="C66" s="28"/>
      <c r="D66" s="28"/>
      <c r="E66" s="7"/>
      <c r="F66" s="7"/>
      <c r="G66" s="7"/>
      <c r="H66" s="7"/>
    </row>
    <row r="67" spans="1:8" ht="12.75">
      <c r="A67" s="27"/>
      <c r="B67" s="28"/>
      <c r="C67" s="28"/>
      <c r="D67" s="28"/>
      <c r="E67" s="8"/>
      <c r="F67" s="7"/>
      <c r="G67" s="7"/>
      <c r="H67" s="7"/>
    </row>
    <row r="68" spans="1:8" ht="12.75">
      <c r="A68" s="27"/>
      <c r="B68" s="27"/>
      <c r="C68" s="28"/>
      <c r="D68" s="28"/>
      <c r="E68" s="8"/>
      <c r="F68" s="7"/>
      <c r="G68" s="7"/>
      <c r="H68" s="7"/>
    </row>
    <row r="69" spans="1:8" ht="12.75">
      <c r="A69" s="28"/>
      <c r="B69" s="28"/>
      <c r="C69" s="28"/>
      <c r="D69" s="28"/>
      <c r="E69" s="8"/>
      <c r="F69" s="7"/>
      <c r="G69" s="7"/>
      <c r="H69" s="7"/>
    </row>
    <row r="70" spans="1:8" ht="12.75">
      <c r="A70" s="28"/>
      <c r="B70" s="28"/>
      <c r="C70" s="28"/>
      <c r="D70" s="28"/>
      <c r="E70" s="8"/>
      <c r="F70" s="7"/>
      <c r="G70" s="7"/>
      <c r="H70" s="7"/>
    </row>
    <row r="71" spans="1:8" ht="12.75">
      <c r="A71" s="28"/>
      <c r="B71" s="28"/>
      <c r="C71" s="28"/>
      <c r="D71" s="28"/>
      <c r="E71" s="29"/>
      <c r="F71" s="7"/>
      <c r="G71" s="7"/>
      <c r="H71" s="7"/>
    </row>
    <row r="72" spans="1:8" ht="12.75">
      <c r="A72" s="28"/>
      <c r="B72" s="28"/>
      <c r="C72" s="28"/>
      <c r="D72" s="28"/>
      <c r="E72" s="8"/>
      <c r="F72" s="7"/>
      <c r="G72" s="7"/>
      <c r="H72" s="7"/>
    </row>
    <row r="73" spans="1:8" ht="12.75">
      <c r="A73" s="28"/>
      <c r="B73" s="28"/>
      <c r="C73" s="28"/>
      <c r="D73" s="28"/>
      <c r="E73" s="7"/>
      <c r="F73" s="7"/>
      <c r="G73" s="7"/>
      <c r="H73" s="7"/>
    </row>
    <row r="74" spans="1:8" ht="12.75">
      <c r="A74" s="28"/>
      <c r="B74" s="28"/>
      <c r="C74" s="28"/>
      <c r="D74" s="28"/>
      <c r="E74" s="7"/>
      <c r="F74" s="7"/>
      <c r="G74" s="7"/>
      <c r="H74" s="7"/>
    </row>
    <row r="75" spans="1:8" ht="12.75">
      <c r="A75" s="28"/>
      <c r="B75" s="28"/>
      <c r="C75" s="28"/>
      <c r="D75" s="28"/>
      <c r="E75" s="7"/>
      <c r="F75" s="7"/>
      <c r="G75" s="7"/>
      <c r="H75" s="7"/>
    </row>
    <row r="76" spans="1:8" ht="12.75">
      <c r="A76" s="28"/>
      <c r="B76" s="28"/>
      <c r="C76" s="28"/>
      <c r="D76" s="28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8"/>
      <c r="D86" s="7"/>
      <c r="E86" s="7"/>
      <c r="F86" s="7"/>
      <c r="G86" s="7"/>
      <c r="H86" s="7"/>
    </row>
    <row r="87" spans="1:8" ht="12.75">
      <c r="A87" s="7"/>
      <c r="B87" s="7"/>
      <c r="C87" s="8"/>
      <c r="D87" s="7"/>
      <c r="E87" s="7"/>
      <c r="F87" s="7"/>
      <c r="G87" s="7"/>
      <c r="H87" s="7"/>
    </row>
    <row r="88" spans="1:8" ht="12.75">
      <c r="A88" s="7"/>
      <c r="B88" s="7"/>
      <c r="C88" s="20"/>
      <c r="D88" s="7"/>
      <c r="E88" s="7"/>
      <c r="F88" s="7"/>
      <c r="G88" s="7"/>
      <c r="H88" s="7"/>
    </row>
    <row r="89" spans="1:8" ht="12.75">
      <c r="A89" s="7"/>
      <c r="B89" s="7"/>
      <c r="C89" s="20"/>
      <c r="D89" s="7"/>
      <c r="E89" s="7"/>
      <c r="F89" s="7"/>
      <c r="G89" s="7"/>
      <c r="H89" s="7"/>
    </row>
    <row r="90" spans="1:8" ht="12.75">
      <c r="A90" s="7"/>
      <c r="B90" s="7"/>
      <c r="C90" s="8"/>
      <c r="D90" s="7"/>
      <c r="E90" s="7"/>
      <c r="F90" s="7"/>
      <c r="G90" s="7"/>
      <c r="H90" s="7"/>
    </row>
    <row r="91" spans="1:8" ht="12.75">
      <c r="A91" s="7"/>
      <c r="B91" s="7"/>
      <c r="C91" s="8"/>
      <c r="D91" s="7"/>
      <c r="E91" s="7"/>
      <c r="F91" s="7"/>
      <c r="G91" s="7"/>
      <c r="H91" s="7"/>
    </row>
    <row r="92" spans="1:8" ht="12.75">
      <c r="A92" s="7"/>
      <c r="B92" s="7"/>
      <c r="C92" s="8"/>
      <c r="D92" s="7"/>
      <c r="E92" s="7"/>
      <c r="F92" s="7"/>
      <c r="G92" s="7"/>
      <c r="H92" s="7"/>
    </row>
    <row r="93" spans="1:8" ht="12.75">
      <c r="A93" s="7"/>
      <c r="B93" s="7"/>
      <c r="C93" s="8"/>
      <c r="D93" s="7"/>
      <c r="E93" s="7"/>
      <c r="F93" s="7"/>
      <c r="G93" s="7"/>
      <c r="H93" s="7"/>
    </row>
    <row r="94" spans="1:8" ht="12.75">
      <c r="A94" s="7"/>
      <c r="B94" s="7"/>
      <c r="C94" s="8"/>
      <c r="D94" s="7"/>
      <c r="E94" s="7"/>
      <c r="F94" s="7"/>
      <c r="G94" s="7"/>
      <c r="H94" s="7"/>
    </row>
    <row r="95" spans="1:8" ht="12.75">
      <c r="A95" s="7"/>
      <c r="B95" s="7"/>
      <c r="C95" s="8"/>
      <c r="D95" s="7"/>
      <c r="E95" s="7"/>
      <c r="F95" s="7"/>
      <c r="G95" s="7"/>
      <c r="H95" s="7"/>
    </row>
    <row r="96" spans="1:8" ht="12.75">
      <c r="A96" s="7"/>
      <c r="B96" s="7"/>
      <c r="C96" s="49"/>
      <c r="D96" s="7"/>
      <c r="E96" s="7"/>
      <c r="F96" s="7"/>
      <c r="G96" s="7"/>
      <c r="H96" s="7"/>
    </row>
    <row r="97" spans="1:8" ht="12.75">
      <c r="A97" s="7"/>
      <c r="B97" s="7"/>
      <c r="C97" s="49"/>
      <c r="D97" s="7"/>
      <c r="E97" s="7"/>
      <c r="F97" s="7"/>
      <c r="G97" s="7"/>
      <c r="H97" s="7"/>
    </row>
    <row r="98" spans="1:8" ht="12.75">
      <c r="A98" s="7"/>
      <c r="B98" s="7"/>
      <c r="C98" s="8"/>
      <c r="D98" s="7"/>
      <c r="E98" s="7"/>
      <c r="F98" s="7"/>
      <c r="G98" s="7"/>
      <c r="H98" s="7"/>
    </row>
    <row r="99" spans="1:8" ht="12.75">
      <c r="A99" s="7"/>
      <c r="B99" s="7"/>
      <c r="C99" s="8"/>
      <c r="D99" s="7"/>
      <c r="E99" s="7"/>
      <c r="F99" s="7"/>
      <c r="G99" s="7"/>
      <c r="H99" s="7"/>
    </row>
    <row r="100" spans="1:8" ht="12.75">
      <c r="A100" s="7"/>
      <c r="B100" s="7"/>
      <c r="C100" s="8"/>
      <c r="D100" s="7"/>
      <c r="E100" s="7"/>
      <c r="F100" s="7"/>
      <c r="G100" s="7"/>
      <c r="H100" s="7"/>
    </row>
    <row r="101" spans="1:8" ht="12.75">
      <c r="A101" s="7"/>
      <c r="B101" s="7"/>
      <c r="C101" s="8"/>
      <c r="D101" s="7"/>
      <c r="E101" s="7"/>
      <c r="F101" s="7"/>
      <c r="G101" s="7"/>
      <c r="H101" s="7"/>
    </row>
    <row r="102" spans="1:8" ht="12.75">
      <c r="A102" s="7"/>
      <c r="B102" s="7"/>
      <c r="C102" s="8"/>
      <c r="D102" s="7"/>
      <c r="E102" s="7"/>
      <c r="F102" s="7"/>
      <c r="G102" s="7"/>
      <c r="H102" s="7"/>
    </row>
    <row r="103" spans="1:8" ht="12.75">
      <c r="A103" s="7"/>
      <c r="B103" s="7"/>
      <c r="C103" s="8"/>
      <c r="D103" s="7"/>
      <c r="E103" s="7"/>
      <c r="F103" s="7"/>
      <c r="G103" s="7"/>
      <c r="H103" s="7"/>
    </row>
    <row r="104" spans="1:8" ht="12.75">
      <c r="A104" s="7"/>
      <c r="B104" s="7"/>
      <c r="C104" s="8"/>
      <c r="D104" s="7"/>
      <c r="E104" s="7"/>
      <c r="F104" s="7"/>
      <c r="G104" s="7"/>
      <c r="H104" s="7"/>
    </row>
    <row r="105" spans="1:8" ht="12.75">
      <c r="A105" s="7"/>
      <c r="B105" s="7"/>
      <c r="C105" s="8"/>
      <c r="D105" s="7"/>
      <c r="E105" s="7"/>
      <c r="F105" s="7"/>
      <c r="G105" s="7"/>
      <c r="H105" s="7"/>
    </row>
    <row r="106" spans="1:8" ht="12.75">
      <c r="A106" s="7"/>
      <c r="B106" s="7"/>
      <c r="C106" s="8"/>
      <c r="D106" s="7"/>
      <c r="E106" s="7"/>
      <c r="F106" s="7"/>
      <c r="G106" s="7"/>
      <c r="H106" s="7"/>
    </row>
    <row r="107" spans="1:8" ht="12.75">
      <c r="A107" s="7"/>
      <c r="B107" s="7"/>
      <c r="C107" s="8"/>
      <c r="D107" s="7"/>
      <c r="E107" s="7"/>
      <c r="F107" s="7"/>
      <c r="G107" s="7"/>
      <c r="H107" s="7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29"/>
    </row>
    <row r="122" ht="12.75">
      <c r="C122" s="8"/>
    </row>
    <row r="123" ht="12.75">
      <c r="C123" s="8"/>
    </row>
    <row r="124" ht="12.75">
      <c r="C124" s="8"/>
    </row>
  </sheetData>
  <sheetProtection/>
  <mergeCells count="66">
    <mergeCell ref="A58:B58"/>
    <mergeCell ref="C96:C97"/>
    <mergeCell ref="A55:B55"/>
    <mergeCell ref="C55:D55"/>
    <mergeCell ref="A56:B56"/>
    <mergeCell ref="A57:B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0:C20"/>
    <mergeCell ref="A21:C21"/>
    <mergeCell ref="A23:B23"/>
    <mergeCell ref="C23:D23"/>
    <mergeCell ref="A27:B27"/>
    <mergeCell ref="C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Gysev</cp:lastModifiedBy>
  <dcterms:created xsi:type="dcterms:W3CDTF">1996-10-08T23:32:33Z</dcterms:created>
  <dcterms:modified xsi:type="dcterms:W3CDTF">2015-04-02T00:11:31Z</dcterms:modified>
  <cp:category/>
  <cp:version/>
  <cp:contentType/>
  <cp:contentStatus/>
</cp:coreProperties>
</file>