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повича 96" sheetId="1" r:id="rId1"/>
    <sheet name="61в Победа" sheetId="2" r:id="rId2"/>
  </sheets>
  <definedNames/>
  <calcPr fullCalcOnLoad="1"/>
</workbook>
</file>

<file path=xl/sharedStrings.xml><?xml version="1.0" encoding="utf-8"?>
<sst xmlns="http://schemas.openxmlformats.org/spreadsheetml/2006/main" count="203" uniqueCount="106">
  <si>
    <t xml:space="preserve">                                      Отчет</t>
  </si>
  <si>
    <t>Наименование</t>
  </si>
  <si>
    <t>Содержание и тех.обслуживание, рублей</t>
  </si>
  <si>
    <t>Водоснабжение, водотведение, рублей</t>
  </si>
  <si>
    <t>Оплачено жителями</t>
  </si>
  <si>
    <t>Сделано перерасчетов по дому</t>
  </si>
  <si>
    <t>Задолженность жителей</t>
  </si>
  <si>
    <t xml:space="preserve">                Виды выполненных работ и услуг   </t>
  </si>
  <si>
    <t xml:space="preserve">Наименование работ </t>
  </si>
  <si>
    <t>Выполнено</t>
  </si>
  <si>
    <t>Сумма, руб.</t>
  </si>
  <si>
    <t>Летняя и зимняя уборка земельного участка, уборка мусора с газонов</t>
  </si>
  <si>
    <t>6 раз в неделю</t>
  </si>
  <si>
    <t>май-сентябрь</t>
  </si>
  <si>
    <t>октябрь</t>
  </si>
  <si>
    <t>Подрезка кустов, удаление травы</t>
  </si>
  <si>
    <t>май-ноябрь</t>
  </si>
  <si>
    <t>Полив газонов</t>
  </si>
  <si>
    <t>июль- август</t>
  </si>
  <si>
    <t>Озеленение территории</t>
  </si>
  <si>
    <t>май- октябрь</t>
  </si>
  <si>
    <t>Расчистка территории от снега с привлечением транспорта, вывоз снега</t>
  </si>
  <si>
    <t>в зимний период</t>
  </si>
  <si>
    <t>Сдвижка и подметание снега при отсутствии снегопада и в дни гололеда</t>
  </si>
  <si>
    <t>январь-апрель, ноябрь,декабрь</t>
  </si>
  <si>
    <t>Очистка территорий у крылец и пешеходных дорожек,крышек люков и пожарных гидрантов от наледи и льда</t>
  </si>
  <si>
    <t>Посыпка территории песком, смесью</t>
  </si>
  <si>
    <t>январь-март, ноябрь,декабрь</t>
  </si>
  <si>
    <t>Чистка козырьков подъездов от снега и сбивание сосулек, очистка козырьков и входов в тех.помещение</t>
  </si>
  <si>
    <t>Уборка мусора на контейнерных площадках, площадок для мусора</t>
  </si>
  <si>
    <t>ежедневно</t>
  </si>
  <si>
    <t>Ремонт,покраска оборудования контейнерных площадок и контейнеров</t>
  </si>
  <si>
    <t>Вывоз мусора</t>
  </si>
  <si>
    <t>Работа уборщиц: уборка,мытье лестничных площадок и маршей всех этажей</t>
  </si>
  <si>
    <t>5 раз в неделю</t>
  </si>
  <si>
    <t>Протирка пыли с колпаков светильников, подоконников,мытье окон,дверей,влажная протирка стен в помещениях общего пользования</t>
  </si>
  <si>
    <t>по мере необходимости</t>
  </si>
  <si>
    <t>Подготовка общего имущества дома к сезонной эксплуатации инженерных коммуникаций</t>
  </si>
  <si>
    <t>июнь-сентябрь</t>
  </si>
  <si>
    <t>Проведение технических осмотров с составлением актов для проведения необходимых работ</t>
  </si>
  <si>
    <t>весной при подготовке к зиме</t>
  </si>
  <si>
    <t>Электромонтажные работы.Ревизия ВРУ, ревизия этажных щитков (с составлением актов проведенных работ)</t>
  </si>
  <si>
    <t>Замена электроламп в местах общего пользования</t>
  </si>
  <si>
    <t>круглосуточно</t>
  </si>
  <si>
    <t>Расходы по управлению многоквартирным домом  в т.ч.</t>
  </si>
  <si>
    <t>оказание услуг паспортного стола</t>
  </si>
  <si>
    <t>в течение года</t>
  </si>
  <si>
    <t>оказание услуг по начислению и сбору платежей</t>
  </si>
  <si>
    <t>выполнение заявок населения, поступивших лично или по телефону</t>
  </si>
  <si>
    <t>ВСЕГО РАСХОДОВ</t>
  </si>
  <si>
    <t>В случае возникновения вопросов, Вы можете обратиться в рабочие часы</t>
  </si>
  <si>
    <t>(понедельник- пятница с 9-00 до 18-00 ч., обеденный перерыв с 13-00 до 14-00 ч.)</t>
  </si>
  <si>
    <t>Расходы по обслуживанию лифтов</t>
  </si>
  <si>
    <t>Электроэнергия</t>
  </si>
  <si>
    <t>Взнос на капитальный ремонт, рублей</t>
  </si>
  <si>
    <t>в т. числе:</t>
  </si>
  <si>
    <t>- за содержание дома</t>
  </si>
  <si>
    <t>-за текущий ремонт</t>
  </si>
  <si>
    <t>-за услуги управления</t>
  </si>
  <si>
    <t>-за услуги контролерской службы</t>
  </si>
  <si>
    <t>Проведена работа по кап/ремонту. Нет</t>
  </si>
  <si>
    <t>Всего по дому накопительная по кап.ремонту</t>
  </si>
  <si>
    <t>Работы по содержанию дома</t>
  </si>
  <si>
    <t>Работа дворника по уборке территории</t>
  </si>
  <si>
    <t>4 раза</t>
  </si>
  <si>
    <t>май-июль</t>
  </si>
  <si>
    <t>Содержание и текущий ремонт</t>
  </si>
  <si>
    <t xml:space="preserve">Подготовка общего имущества дома конструтивных элементов к сезонной эксплуатации </t>
  </si>
  <si>
    <t>не более 8 час</t>
  </si>
  <si>
    <t>Замена элементов питания (батареек) в автономных датчиках противопожарной системы</t>
  </si>
  <si>
    <t>по графику</t>
  </si>
  <si>
    <t>Стрижка газонов (окос),клумб по 2 раза в месяц</t>
  </si>
  <si>
    <t>Дератизация подвалов</t>
  </si>
  <si>
    <t>ежеквартально</t>
  </si>
  <si>
    <t xml:space="preserve">Фактические расходы </t>
  </si>
  <si>
    <t>по адресу:   проспект Победы,  д. 61В</t>
  </si>
  <si>
    <t>по договору</t>
  </si>
  <si>
    <t xml:space="preserve">        о выполнении  договора управления</t>
  </si>
  <si>
    <t xml:space="preserve">                                                 ООО "Жилищно-коммунальная компания"</t>
  </si>
  <si>
    <t>по адресу:   ул. им.Космонавта Поповича, д. 96</t>
  </si>
  <si>
    <t xml:space="preserve">Общая площадь дома 6984,5  м2 </t>
  </si>
  <si>
    <t>Электроэнергия, рублей</t>
  </si>
  <si>
    <t>Генеральный директор                                                    Е.Г. Алмаева</t>
  </si>
  <si>
    <t xml:space="preserve">                                                              ООО "Жилищно-коммунальная компания"</t>
  </si>
  <si>
    <t xml:space="preserve">                          о выполнении   договора управления</t>
  </si>
  <si>
    <t xml:space="preserve">                         Отчет</t>
  </si>
  <si>
    <t>Техническое содержаниеи обслуживание общих коммуникаций и технических устройств, включая:</t>
  </si>
  <si>
    <t>устранение неисправностей аварийного характера на сетях отопления, ГВС, ХВС, энергоснабжения, и систем пожарно-охранной сигнализации</t>
  </si>
  <si>
    <t>Отопление,  рублей</t>
  </si>
  <si>
    <t>Накопительная на 31.12.2016 г.</t>
  </si>
  <si>
    <t>Услуги контролерской службы по обеспечению охранно-пожарных мероприятий на территории общего периметра застройки</t>
  </si>
  <si>
    <t xml:space="preserve">Услуги контролерской службы по обеспечению охранно-пожарных мероприятий на территории общего периметра застройки </t>
  </si>
  <si>
    <t>Техническое содержание и обслуживание общих коммуникаций и технических устройств, включая:</t>
  </si>
  <si>
    <t xml:space="preserve">              многоквартирным домом за 2017 год </t>
  </si>
  <si>
    <t>Начислено жителям дома за 2017 г.</t>
  </si>
  <si>
    <t>по управлению и техническому обслуживанию общего имущества дома за 2017 год</t>
  </si>
  <si>
    <t>Задолженность жителей на 01.01.2017 г.</t>
  </si>
  <si>
    <t xml:space="preserve">                        многоквартирным домом за 2017 год </t>
  </si>
  <si>
    <t>Накопительная на 31.12.2017 г.</t>
  </si>
  <si>
    <t xml:space="preserve">Подготовка общего имущества дома конструктивных элементов к сезонной эксплуатации </t>
  </si>
  <si>
    <t xml:space="preserve">Общая площадь дома 3372,5  м2 </t>
  </si>
  <si>
    <t>Отклонение по выполненным работам по содержанию на 01.01.2016 г.</t>
  </si>
  <si>
    <t>Отклонение по выполненным работам по содержанию на 01.012017 г.</t>
  </si>
  <si>
    <t>в бухгалтерию   (г. Южно-Сахалинск, ул. Лунного света,25)</t>
  </si>
  <si>
    <t>или по тел. 45-00-32</t>
  </si>
  <si>
    <t>в бухгалтерию  (г. Южно-Сахалинск, ул. Лунного света,25)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</si>
</sst>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" fontId="19" fillId="0" borderId="1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wrapText="1"/>
    </xf>
    <xf numFmtId="1" fontId="21" fillId="0" borderId="10" xfId="0" applyNumberFormat="1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2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21" fillId="0" borderId="10" xfId="0" applyFont="1" applyBorder="1" applyAlignment="1">
      <alignment/>
    </xf>
    <xf numFmtId="2" fontId="21" fillId="0" borderId="0" xfId="0" applyNumberFormat="1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1" fontId="20" fillId="0" borderId="10" xfId="0" applyNumberFormat="1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" fontId="19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2" fontId="21" fillId="0" borderId="0" xfId="0" applyNumberFormat="1" applyFont="1" applyBorder="1" applyAlignment="1">
      <alignment wrapText="1"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Fill="1" applyBorder="1" applyAlignment="1">
      <alignment wrapText="1"/>
    </xf>
    <xf numFmtId="0" fontId="21" fillId="0" borderId="0" xfId="0" applyFont="1" applyBorder="1" applyAlignment="1">
      <alignment/>
    </xf>
    <xf numFmtId="1" fontId="21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wrapText="1"/>
    </xf>
    <xf numFmtId="1" fontId="21" fillId="0" borderId="10" xfId="0" applyNumberFormat="1" applyFont="1" applyBorder="1" applyAlignment="1">
      <alignment wrapText="1"/>
    </xf>
    <xf numFmtId="1" fontId="21" fillId="0" borderId="10" xfId="0" applyNumberFormat="1" applyFont="1" applyBorder="1" applyAlignment="1">
      <alignment horizontal="center"/>
    </xf>
    <xf numFmtId="1" fontId="21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75"/>
  <sheetViews>
    <sheetView tabSelected="1" zoomScalePageLayoutView="0" workbookViewId="0" topLeftCell="A74">
      <selection activeCell="E67" sqref="E67"/>
    </sheetView>
  </sheetViews>
  <sheetFormatPr defaultColWidth="9.140625" defaultRowHeight="12.75"/>
  <cols>
    <col min="1" max="1" width="41.7109375" style="0" customWidth="1"/>
    <col min="2" max="2" width="13.8515625" style="0" customWidth="1"/>
    <col min="3" max="3" width="11.8515625" style="0" customWidth="1"/>
    <col min="4" max="4" width="11.7109375" style="0" customWidth="1"/>
    <col min="5" max="5" width="11.140625" style="0" customWidth="1"/>
    <col min="6" max="6" width="11.421875" style="0" customWidth="1"/>
    <col min="7" max="7" width="12.140625" style="0" customWidth="1"/>
    <col min="8" max="8" width="13.8515625" style="0" customWidth="1"/>
    <col min="9" max="9" width="12.140625" style="0" customWidth="1"/>
    <col min="10" max="10" width="11.7109375" style="0" customWidth="1"/>
    <col min="11" max="11" width="12.421875" style="0" customWidth="1"/>
    <col min="15" max="15" width="11.8515625" style="0" customWidth="1"/>
    <col min="16" max="16" width="13.7109375" style="0" customWidth="1"/>
  </cols>
  <sheetData>
    <row r="5" spans="1:6" ht="15">
      <c r="A5" s="66" t="s">
        <v>0</v>
      </c>
      <c r="B5" s="66"/>
      <c r="C5" s="66"/>
      <c r="D5" s="66"/>
      <c r="E5" s="9"/>
      <c r="F5" s="9"/>
    </row>
    <row r="6" spans="1:6" ht="15">
      <c r="A6" s="66" t="s">
        <v>77</v>
      </c>
      <c r="B6" s="66"/>
      <c r="C6" s="66"/>
      <c r="D6" s="66"/>
      <c r="E6" s="9"/>
      <c r="F6" s="9"/>
    </row>
    <row r="7" spans="1:6" ht="15">
      <c r="A7" s="66" t="s">
        <v>93</v>
      </c>
      <c r="B7" s="66"/>
      <c r="C7" s="66"/>
      <c r="D7" s="66"/>
      <c r="E7" s="9"/>
      <c r="F7" s="9"/>
    </row>
    <row r="8" spans="1:6" ht="15">
      <c r="A8" s="10" t="s">
        <v>78</v>
      </c>
      <c r="B8" s="9"/>
      <c r="C8" s="9"/>
      <c r="D8" s="9"/>
      <c r="E8" s="9"/>
      <c r="F8" s="9"/>
    </row>
    <row r="9" spans="1:6" ht="15">
      <c r="A9" s="11"/>
      <c r="B9" s="11"/>
      <c r="C9" s="11"/>
      <c r="D9" s="11"/>
      <c r="E9" s="11"/>
      <c r="F9" s="11"/>
    </row>
    <row r="10" spans="1:6" ht="15">
      <c r="A10" s="12" t="s">
        <v>79</v>
      </c>
      <c r="B10" s="11"/>
      <c r="C10" s="11"/>
      <c r="D10" s="11"/>
      <c r="E10" s="11"/>
      <c r="F10" s="11"/>
    </row>
    <row r="11" spans="1:6" ht="15">
      <c r="A11" s="11"/>
      <c r="B11" s="11"/>
      <c r="C11" s="11"/>
      <c r="D11" s="11"/>
      <c r="E11" s="11"/>
      <c r="F11" s="11"/>
    </row>
    <row r="12" spans="1:6" ht="15">
      <c r="A12" s="11" t="s">
        <v>80</v>
      </c>
      <c r="B12" s="11"/>
      <c r="C12" s="11"/>
      <c r="D12" s="11"/>
      <c r="E12" s="11"/>
      <c r="F12" s="11"/>
    </row>
    <row r="13" spans="1:6" ht="60">
      <c r="A13" s="13" t="s">
        <v>1</v>
      </c>
      <c r="B13" s="13" t="s">
        <v>2</v>
      </c>
      <c r="C13" s="13" t="s">
        <v>54</v>
      </c>
      <c r="D13" s="13" t="s">
        <v>3</v>
      </c>
      <c r="E13" s="13" t="s">
        <v>88</v>
      </c>
      <c r="F13" s="13" t="s">
        <v>81</v>
      </c>
    </row>
    <row r="14" spans="1:6" ht="15">
      <c r="A14" s="14" t="s">
        <v>96</v>
      </c>
      <c r="B14" s="39">
        <v>1395239</v>
      </c>
      <c r="C14" s="39">
        <v>41907</v>
      </c>
      <c r="D14" s="5">
        <f>40732+27154</f>
        <v>67886</v>
      </c>
      <c r="E14" s="8">
        <v>619682</v>
      </c>
      <c r="F14" s="5">
        <v>253025</v>
      </c>
    </row>
    <row r="15" spans="1:6" ht="15">
      <c r="A15" s="14" t="s">
        <v>89</v>
      </c>
      <c r="B15" s="39">
        <v>0</v>
      </c>
      <c r="C15" s="39">
        <f>135499+606255+1244638</f>
        <v>1986392</v>
      </c>
      <c r="D15" s="5"/>
      <c r="E15" s="8"/>
      <c r="F15" s="5"/>
    </row>
    <row r="16" spans="1:9" ht="15">
      <c r="A16" s="17" t="s">
        <v>94</v>
      </c>
      <c r="B16" s="8">
        <f>B18+B19+B20+B21</f>
        <v>8068385</v>
      </c>
      <c r="C16" s="8">
        <v>502884</v>
      </c>
      <c r="D16" s="5">
        <f>167982+136196</f>
        <v>304178</v>
      </c>
      <c r="E16" s="8">
        <v>2427164</v>
      </c>
      <c r="F16" s="5">
        <v>1321262</v>
      </c>
      <c r="I16" s="54"/>
    </row>
    <row r="17" spans="1:6" ht="15">
      <c r="A17" s="17" t="s">
        <v>55</v>
      </c>
      <c r="B17" s="8"/>
      <c r="C17" s="8"/>
      <c r="D17" s="5"/>
      <c r="E17" s="5"/>
      <c r="F17" s="5"/>
    </row>
    <row r="18" spans="1:6" ht="15">
      <c r="A18" s="18" t="s">
        <v>56</v>
      </c>
      <c r="B18" s="8">
        <f>1612582+88843</f>
        <v>1701425</v>
      </c>
      <c r="C18" s="8"/>
      <c r="D18" s="5"/>
      <c r="E18" s="5"/>
      <c r="F18" s="5"/>
    </row>
    <row r="19" spans="1:6" ht="15">
      <c r="A19" s="18" t="s">
        <v>57</v>
      </c>
      <c r="B19" s="8">
        <v>3060887</v>
      </c>
      <c r="C19" s="8"/>
      <c r="D19" s="7"/>
      <c r="E19" s="7"/>
      <c r="F19" s="52"/>
    </row>
    <row r="20" spans="1:6" ht="15">
      <c r="A20" s="18" t="s">
        <v>58</v>
      </c>
      <c r="B20" s="8">
        <f>D63</f>
        <v>1356949</v>
      </c>
      <c r="C20" s="8"/>
      <c r="D20" s="7"/>
      <c r="E20" s="7"/>
      <c r="F20" s="52"/>
    </row>
    <row r="21" spans="1:6" ht="15">
      <c r="A21" s="18" t="s">
        <v>59</v>
      </c>
      <c r="B21" s="8">
        <f>D67</f>
        <v>1949124</v>
      </c>
      <c r="C21" s="8"/>
      <c r="D21" s="7"/>
      <c r="E21" s="7"/>
      <c r="F21" s="52"/>
    </row>
    <row r="22" spans="1:6" ht="15">
      <c r="A22" s="17" t="s">
        <v>4</v>
      </c>
      <c r="B22" s="8">
        <f>B14+B16-B24</f>
        <v>8791259</v>
      </c>
      <c r="C22" s="8">
        <f>C14+C16-C24</f>
        <v>502884</v>
      </c>
      <c r="D22" s="7">
        <f>D14+D16-D24</f>
        <v>343636</v>
      </c>
      <c r="E22" s="7">
        <f>E14+E16-E24</f>
        <v>2683030</v>
      </c>
      <c r="F22" s="5">
        <f>F14+F16-F24</f>
        <v>1445330</v>
      </c>
    </row>
    <row r="23" spans="1:6" ht="15">
      <c r="A23" s="17" t="s">
        <v>5</v>
      </c>
      <c r="B23" s="8">
        <v>0</v>
      </c>
      <c r="C23" s="8"/>
      <c r="D23" s="7"/>
      <c r="E23" s="7"/>
      <c r="F23" s="52"/>
    </row>
    <row r="24" spans="1:6" ht="15">
      <c r="A24" s="17" t="s">
        <v>6</v>
      </c>
      <c r="B24" s="8">
        <v>672365</v>
      </c>
      <c r="C24" s="8">
        <v>41907</v>
      </c>
      <c r="D24" s="7">
        <f>16653+11775</f>
        <v>28428</v>
      </c>
      <c r="E24" s="7">
        <v>363816</v>
      </c>
      <c r="F24" s="53">
        <v>128957</v>
      </c>
    </row>
    <row r="25" spans="1:6" ht="15">
      <c r="A25" s="17" t="s">
        <v>74</v>
      </c>
      <c r="B25" s="8">
        <f>D68</f>
        <v>8068385</v>
      </c>
      <c r="C25" s="8"/>
      <c r="D25" s="7">
        <f>D16</f>
        <v>304178</v>
      </c>
      <c r="E25" s="7">
        <f>E16</f>
        <v>2427164</v>
      </c>
      <c r="F25" s="5">
        <f>F16</f>
        <v>1321262</v>
      </c>
    </row>
    <row r="26" spans="1:6" ht="15">
      <c r="A26" s="20" t="s">
        <v>60</v>
      </c>
      <c r="B26" s="6">
        <v>0</v>
      </c>
      <c r="C26" s="8">
        <v>0</v>
      </c>
      <c r="D26" s="7"/>
      <c r="E26" s="7"/>
      <c r="F26" s="7"/>
    </row>
    <row r="27" spans="1:6" ht="18.75" customHeight="1">
      <c r="A27" s="20" t="s">
        <v>61</v>
      </c>
      <c r="B27" s="6">
        <v>0</v>
      </c>
      <c r="C27" s="8">
        <f>C22+C15</f>
        <v>2489276</v>
      </c>
      <c r="D27" s="7"/>
      <c r="E27" s="7"/>
      <c r="F27" s="7"/>
    </row>
    <row r="28" spans="1:6" ht="30">
      <c r="A28" s="20" t="s">
        <v>101</v>
      </c>
      <c r="B28" s="2">
        <v>0</v>
      </c>
      <c r="C28" s="2"/>
      <c r="D28" s="1"/>
      <c r="E28" s="1"/>
      <c r="F28" s="1"/>
    </row>
    <row r="29" spans="1:6" ht="30">
      <c r="A29" s="20" t="s">
        <v>102</v>
      </c>
      <c r="B29" s="16">
        <v>0</v>
      </c>
      <c r="C29" s="21"/>
      <c r="D29" s="21"/>
      <c r="E29" s="17"/>
      <c r="F29" s="17"/>
    </row>
    <row r="30" spans="1:6" ht="15">
      <c r="A30" s="22"/>
      <c r="B30" s="22"/>
      <c r="C30" s="22"/>
      <c r="D30" s="22"/>
      <c r="E30" s="22"/>
      <c r="F30" s="22"/>
    </row>
    <row r="31" spans="1:6" ht="15">
      <c r="A31" s="65" t="s">
        <v>7</v>
      </c>
      <c r="B31" s="65"/>
      <c r="C31" s="65"/>
      <c r="D31" s="65"/>
      <c r="E31" s="22"/>
      <c r="F31" s="22"/>
    </row>
    <row r="32" spans="1:6" ht="14.25" customHeight="1">
      <c r="A32" s="65" t="s">
        <v>95</v>
      </c>
      <c r="B32" s="65"/>
      <c r="C32" s="65"/>
      <c r="D32" s="65"/>
      <c r="E32" s="65"/>
      <c r="F32" s="23"/>
    </row>
    <row r="33" spans="1:6" ht="15">
      <c r="A33" s="22"/>
      <c r="B33" s="22"/>
      <c r="C33" s="22"/>
      <c r="D33" s="22"/>
      <c r="E33" s="22"/>
      <c r="F33" s="22"/>
    </row>
    <row r="34" spans="1:6" ht="30">
      <c r="A34" s="15" t="s">
        <v>8</v>
      </c>
      <c r="B34" s="62" t="s">
        <v>9</v>
      </c>
      <c r="C34" s="63"/>
      <c r="D34" s="15" t="s">
        <v>10</v>
      </c>
      <c r="E34" s="24"/>
      <c r="F34" s="24"/>
    </row>
    <row r="35" spans="1:6" ht="15">
      <c r="A35" s="25" t="s">
        <v>62</v>
      </c>
      <c r="B35" s="26"/>
      <c r="C35" s="26"/>
      <c r="D35" s="27"/>
      <c r="E35" s="28"/>
      <c r="F35" s="29"/>
    </row>
    <row r="36" spans="1:10" ht="15">
      <c r="A36" s="30" t="s">
        <v>63</v>
      </c>
      <c r="B36" s="55"/>
      <c r="C36" s="64"/>
      <c r="D36" s="49">
        <v>707390</v>
      </c>
      <c r="E36" s="28"/>
      <c r="F36" s="83"/>
      <c r="G36" s="84"/>
      <c r="H36" s="84"/>
      <c r="I36" s="85"/>
      <c r="J36" s="84"/>
    </row>
    <row r="37" spans="1:10" ht="30">
      <c r="A37" s="17" t="s">
        <v>11</v>
      </c>
      <c r="B37" s="56" t="s">
        <v>12</v>
      </c>
      <c r="C37" s="57"/>
      <c r="D37" s="19"/>
      <c r="E37" s="31"/>
      <c r="F37" s="86"/>
      <c r="G37" s="84"/>
      <c r="H37" s="84"/>
      <c r="I37" s="86"/>
      <c r="J37" s="84"/>
    </row>
    <row r="38" spans="1:10" ht="30">
      <c r="A38" s="17" t="s">
        <v>71</v>
      </c>
      <c r="B38" s="56" t="s">
        <v>13</v>
      </c>
      <c r="C38" s="57"/>
      <c r="D38" s="19"/>
      <c r="E38" s="31"/>
      <c r="F38" s="86"/>
      <c r="G38" s="84"/>
      <c r="H38" s="84"/>
      <c r="I38" s="86"/>
      <c r="J38" s="84"/>
    </row>
    <row r="39" spans="1:10" ht="15">
      <c r="A39" s="17" t="s">
        <v>15</v>
      </c>
      <c r="B39" s="56" t="s">
        <v>16</v>
      </c>
      <c r="C39" s="57"/>
      <c r="D39" s="19"/>
      <c r="E39" s="31"/>
      <c r="F39" s="86"/>
      <c r="G39" s="84"/>
      <c r="H39" s="84"/>
      <c r="I39" s="86"/>
      <c r="J39" s="84"/>
    </row>
    <row r="40" spans="1:10" ht="15">
      <c r="A40" s="17" t="s">
        <v>17</v>
      </c>
      <c r="B40" s="60" t="s">
        <v>18</v>
      </c>
      <c r="C40" s="61"/>
      <c r="D40" s="19"/>
      <c r="E40" s="31"/>
      <c r="F40" s="86"/>
      <c r="G40" s="84"/>
      <c r="H40" s="84"/>
      <c r="I40" s="86"/>
      <c r="J40" s="84"/>
    </row>
    <row r="41" spans="1:10" ht="15">
      <c r="A41" s="17" t="s">
        <v>19</v>
      </c>
      <c r="B41" s="60" t="s">
        <v>20</v>
      </c>
      <c r="C41" s="61"/>
      <c r="D41" s="19">
        <v>41069</v>
      </c>
      <c r="E41" s="31"/>
      <c r="F41" s="86"/>
      <c r="G41" s="84"/>
      <c r="H41" s="84"/>
      <c r="I41" s="86"/>
      <c r="J41" s="84"/>
    </row>
    <row r="42" spans="1:10" ht="30">
      <c r="A42" s="17" t="s">
        <v>21</v>
      </c>
      <c r="B42" s="56" t="s">
        <v>22</v>
      </c>
      <c r="C42" s="57"/>
      <c r="D42" s="19">
        <v>75433</v>
      </c>
      <c r="E42" s="31"/>
      <c r="F42" s="86"/>
      <c r="G42" s="84"/>
      <c r="H42" s="84"/>
      <c r="I42" s="86"/>
      <c r="J42" s="84"/>
    </row>
    <row r="43" spans="1:10" ht="30">
      <c r="A43" s="17" t="s">
        <v>23</v>
      </c>
      <c r="B43" s="56" t="s">
        <v>24</v>
      </c>
      <c r="C43" s="57"/>
      <c r="D43" s="19"/>
      <c r="E43" s="31"/>
      <c r="F43" s="86"/>
      <c r="G43" s="84"/>
      <c r="H43" s="84"/>
      <c r="I43" s="86"/>
      <c r="J43" s="84"/>
    </row>
    <row r="44" spans="1:10" ht="45">
      <c r="A44" s="17" t="s">
        <v>25</v>
      </c>
      <c r="B44" s="56" t="s">
        <v>24</v>
      </c>
      <c r="C44" s="57"/>
      <c r="D44" s="19"/>
      <c r="E44" s="31"/>
      <c r="F44" s="86"/>
      <c r="G44" s="84"/>
      <c r="H44" s="84"/>
      <c r="I44" s="86"/>
      <c r="J44" s="84"/>
    </row>
    <row r="45" spans="1:10" ht="15">
      <c r="A45" s="14" t="s">
        <v>26</v>
      </c>
      <c r="B45" s="56" t="s">
        <v>27</v>
      </c>
      <c r="C45" s="57"/>
      <c r="D45" s="45"/>
      <c r="E45" s="32"/>
      <c r="F45" s="87"/>
      <c r="G45" s="84"/>
      <c r="H45" s="84"/>
      <c r="I45" s="87"/>
      <c r="J45" s="84"/>
    </row>
    <row r="46" spans="1:10" ht="45">
      <c r="A46" s="17" t="s">
        <v>28</v>
      </c>
      <c r="B46" s="56" t="s">
        <v>64</v>
      </c>
      <c r="C46" s="57"/>
      <c r="D46" s="19"/>
      <c r="E46" s="31"/>
      <c r="F46" s="86"/>
      <c r="G46" s="84"/>
      <c r="H46" s="84"/>
      <c r="I46" s="86"/>
      <c r="J46" s="84"/>
    </row>
    <row r="47" spans="1:10" ht="30">
      <c r="A47" s="17" t="s">
        <v>29</v>
      </c>
      <c r="B47" s="56" t="s">
        <v>30</v>
      </c>
      <c r="C47" s="57"/>
      <c r="D47" s="19"/>
      <c r="E47" s="31"/>
      <c r="F47" s="86"/>
      <c r="G47" s="84"/>
      <c r="H47" s="84"/>
      <c r="I47" s="86"/>
      <c r="J47" s="84"/>
    </row>
    <row r="48" spans="1:10" ht="30">
      <c r="A48" s="17" t="s">
        <v>31</v>
      </c>
      <c r="B48" s="56" t="s">
        <v>65</v>
      </c>
      <c r="C48" s="57"/>
      <c r="D48" s="19"/>
      <c r="E48" s="31"/>
      <c r="F48" s="86"/>
      <c r="G48" s="84"/>
      <c r="H48" s="84"/>
      <c r="I48" s="86"/>
      <c r="J48" s="84"/>
    </row>
    <row r="49" spans="1:10" ht="15">
      <c r="A49" s="17" t="s">
        <v>32</v>
      </c>
      <c r="B49" s="56" t="s">
        <v>30</v>
      </c>
      <c r="C49" s="57"/>
      <c r="D49" s="19">
        <v>266529</v>
      </c>
      <c r="E49" s="31"/>
      <c r="F49" s="86"/>
      <c r="G49" s="84"/>
      <c r="H49" s="84"/>
      <c r="I49" s="86"/>
      <c r="J49" s="84"/>
    </row>
    <row r="50" spans="1:10" ht="15">
      <c r="A50" s="17" t="s">
        <v>72</v>
      </c>
      <c r="B50" s="56" t="s">
        <v>73</v>
      </c>
      <c r="C50" s="57"/>
      <c r="D50" s="19">
        <v>8381</v>
      </c>
      <c r="E50" s="31"/>
      <c r="F50" s="86"/>
      <c r="G50" s="84"/>
      <c r="H50" s="84"/>
      <c r="I50" s="86"/>
      <c r="J50" s="84"/>
    </row>
    <row r="51" spans="1:10" ht="30">
      <c r="A51" s="17" t="s">
        <v>33</v>
      </c>
      <c r="B51" s="56" t="s">
        <v>34</v>
      </c>
      <c r="C51" s="57"/>
      <c r="D51" s="19">
        <v>513780</v>
      </c>
      <c r="E51" s="31"/>
      <c r="F51" s="86"/>
      <c r="G51" s="84"/>
      <c r="H51" s="84"/>
      <c r="I51" s="86"/>
      <c r="J51" s="84"/>
    </row>
    <row r="52" spans="1:10" ht="60">
      <c r="A52" s="17" t="s">
        <v>35</v>
      </c>
      <c r="B52" s="56" t="s">
        <v>36</v>
      </c>
      <c r="C52" s="57"/>
      <c r="D52" s="19"/>
      <c r="E52" s="31"/>
      <c r="F52" s="86"/>
      <c r="G52" s="84"/>
      <c r="H52" s="84"/>
      <c r="I52" s="86"/>
      <c r="J52" s="84"/>
    </row>
    <row r="53" spans="1:10" ht="15">
      <c r="A53" s="33" t="s">
        <v>66</v>
      </c>
      <c r="B53" s="56"/>
      <c r="C53" s="57"/>
      <c r="D53" s="19"/>
      <c r="E53" s="31"/>
      <c r="F53" s="86"/>
      <c r="G53" s="84"/>
      <c r="H53" s="84"/>
      <c r="I53" s="86"/>
      <c r="J53" s="84"/>
    </row>
    <row r="54" spans="1:10" ht="45">
      <c r="A54" s="17" t="s">
        <v>67</v>
      </c>
      <c r="B54" s="56" t="s">
        <v>20</v>
      </c>
      <c r="C54" s="57"/>
      <c r="D54" s="19">
        <v>155894</v>
      </c>
      <c r="E54" s="31"/>
      <c r="F54" s="86"/>
      <c r="G54" s="84"/>
      <c r="H54" s="84"/>
      <c r="I54" s="86"/>
      <c r="J54" s="84"/>
    </row>
    <row r="55" spans="1:10" ht="45">
      <c r="A55" s="17" t="s">
        <v>37</v>
      </c>
      <c r="B55" s="56" t="s">
        <v>38</v>
      </c>
      <c r="C55" s="57"/>
      <c r="D55" s="19"/>
      <c r="E55" s="31"/>
      <c r="F55" s="86"/>
      <c r="G55" s="84"/>
      <c r="H55" s="84"/>
      <c r="I55" s="86"/>
      <c r="J55" s="84"/>
    </row>
    <row r="56" spans="1:10" ht="45">
      <c r="A56" s="17" t="s">
        <v>86</v>
      </c>
      <c r="B56" s="62" t="s">
        <v>43</v>
      </c>
      <c r="C56" s="63"/>
      <c r="D56" s="19">
        <v>2904993</v>
      </c>
      <c r="E56" s="31"/>
      <c r="F56" s="86"/>
      <c r="G56" s="84"/>
      <c r="H56" s="84"/>
      <c r="I56" s="86"/>
      <c r="J56" s="84"/>
    </row>
    <row r="57" spans="1:10" ht="60">
      <c r="A57" s="17" t="s">
        <v>87</v>
      </c>
      <c r="B57" s="56" t="s">
        <v>68</v>
      </c>
      <c r="C57" s="57"/>
      <c r="D57" s="19"/>
      <c r="E57" s="31"/>
      <c r="F57" s="86"/>
      <c r="G57" s="84"/>
      <c r="H57" s="84"/>
      <c r="I57" s="86"/>
      <c r="J57" s="84"/>
    </row>
    <row r="58" spans="1:10" ht="45">
      <c r="A58" s="17" t="s">
        <v>39</v>
      </c>
      <c r="B58" s="56" t="s">
        <v>40</v>
      </c>
      <c r="C58" s="57"/>
      <c r="D58" s="19"/>
      <c r="E58" s="31"/>
      <c r="F58" s="86"/>
      <c r="G58" s="84"/>
      <c r="H58" s="84"/>
      <c r="I58" s="88"/>
      <c r="J58" s="84"/>
    </row>
    <row r="59" spans="1:10" ht="45">
      <c r="A59" s="17" t="s">
        <v>41</v>
      </c>
      <c r="B59" s="56" t="s">
        <v>14</v>
      </c>
      <c r="C59" s="57"/>
      <c r="D59" s="19"/>
      <c r="E59" s="31"/>
      <c r="F59" s="86"/>
      <c r="G59" s="84"/>
      <c r="H59" s="84"/>
      <c r="I59" s="86"/>
      <c r="J59" s="84"/>
    </row>
    <row r="60" spans="1:10" ht="30">
      <c r="A60" s="17" t="s">
        <v>42</v>
      </c>
      <c r="B60" s="56" t="s">
        <v>36</v>
      </c>
      <c r="C60" s="57"/>
      <c r="D60" s="19"/>
      <c r="E60" s="31"/>
      <c r="F60" s="86"/>
      <c r="G60" s="84"/>
      <c r="H60" s="84"/>
      <c r="I60" s="86"/>
      <c r="J60" s="84"/>
    </row>
    <row r="61" spans="1:10" ht="45">
      <c r="A61" s="17" t="s">
        <v>69</v>
      </c>
      <c r="B61" s="56" t="s">
        <v>70</v>
      </c>
      <c r="C61" s="57"/>
      <c r="D61" s="19"/>
      <c r="E61" s="31"/>
      <c r="F61" s="86"/>
      <c r="G61" s="84"/>
      <c r="H61" s="84"/>
      <c r="I61" s="86"/>
      <c r="J61" s="84"/>
    </row>
    <row r="62" spans="1:10" ht="25.5" customHeight="1">
      <c r="A62" s="20" t="s">
        <v>52</v>
      </c>
      <c r="B62" s="60" t="s">
        <v>76</v>
      </c>
      <c r="C62" s="61"/>
      <c r="D62" s="19">
        <v>88843</v>
      </c>
      <c r="E62" s="31"/>
      <c r="F62" s="86"/>
      <c r="G62" s="84"/>
      <c r="H62" s="84"/>
      <c r="I62" s="86"/>
      <c r="J62" s="84"/>
    </row>
    <row r="63" spans="1:10" ht="29.25">
      <c r="A63" s="33" t="s">
        <v>44</v>
      </c>
      <c r="B63" s="56" t="s">
        <v>46</v>
      </c>
      <c r="C63" s="57"/>
      <c r="D63" s="19">
        <v>1356949</v>
      </c>
      <c r="E63" s="31"/>
      <c r="F63" s="86"/>
      <c r="G63" s="84"/>
      <c r="H63" s="84"/>
      <c r="I63" s="86"/>
      <c r="J63" s="84"/>
    </row>
    <row r="64" spans="1:10" ht="15">
      <c r="A64" s="17" t="s">
        <v>45</v>
      </c>
      <c r="B64" s="56" t="s">
        <v>46</v>
      </c>
      <c r="C64" s="57"/>
      <c r="D64" s="19"/>
      <c r="E64" s="31"/>
      <c r="F64" s="89"/>
      <c r="G64" s="84"/>
      <c r="H64" s="84"/>
      <c r="I64" s="86"/>
      <c r="J64" s="84"/>
    </row>
    <row r="65" spans="1:10" ht="30">
      <c r="A65" s="17" t="s">
        <v>47</v>
      </c>
      <c r="B65" s="56" t="s">
        <v>46</v>
      </c>
      <c r="C65" s="57"/>
      <c r="D65" s="19"/>
      <c r="E65" s="31"/>
      <c r="F65" s="89"/>
      <c r="G65" s="84"/>
      <c r="H65" s="84"/>
      <c r="I65" s="86"/>
      <c r="J65" s="84"/>
    </row>
    <row r="66" spans="1:10" ht="30">
      <c r="A66" s="17" t="s">
        <v>48</v>
      </c>
      <c r="B66" s="56" t="s">
        <v>30</v>
      </c>
      <c r="C66" s="57"/>
      <c r="D66" s="19"/>
      <c r="E66" s="31"/>
      <c r="F66" s="89"/>
      <c r="G66" s="84"/>
      <c r="H66" s="84"/>
      <c r="I66" s="86"/>
      <c r="J66" s="84"/>
    </row>
    <row r="67" spans="1:10" ht="57.75">
      <c r="A67" s="34" t="s">
        <v>91</v>
      </c>
      <c r="B67" s="56" t="s">
        <v>43</v>
      </c>
      <c r="C67" s="57"/>
      <c r="D67" s="19">
        <v>1949124</v>
      </c>
      <c r="E67" s="31"/>
      <c r="F67" s="89"/>
      <c r="G67" s="84"/>
      <c r="H67" s="84"/>
      <c r="I67" s="86"/>
      <c r="J67" s="84"/>
    </row>
    <row r="68" spans="1:10" ht="14.25">
      <c r="A68" s="33" t="s">
        <v>49</v>
      </c>
      <c r="B68" s="58"/>
      <c r="C68" s="59"/>
      <c r="D68" s="35">
        <f>D36+D42+D49+D51+D53+D67+D63+D41+D50+D62+D54+D55+D56+D58</f>
        <v>8068385</v>
      </c>
      <c r="E68" s="36"/>
      <c r="F68" s="90"/>
      <c r="G68" s="84"/>
      <c r="H68" s="84"/>
      <c r="I68" s="91"/>
      <c r="J68" s="84"/>
    </row>
    <row r="69" spans="1:10" ht="15">
      <c r="A69" s="22"/>
      <c r="B69" s="22"/>
      <c r="C69" s="22"/>
      <c r="D69" s="22"/>
      <c r="E69" s="22"/>
      <c r="F69" s="92"/>
      <c r="G69" s="84"/>
      <c r="H69" s="84"/>
      <c r="I69" s="84"/>
      <c r="J69" s="84"/>
    </row>
    <row r="70" spans="1:10" ht="14.25">
      <c r="A70" s="37" t="s">
        <v>50</v>
      </c>
      <c r="B70" s="37"/>
      <c r="C70" s="37"/>
      <c r="D70" s="37"/>
      <c r="E70" s="37"/>
      <c r="F70" s="93"/>
      <c r="G70" s="84"/>
      <c r="H70" s="84"/>
      <c r="I70" s="84"/>
      <c r="J70" s="84"/>
    </row>
    <row r="71" spans="1:10" ht="14.25">
      <c r="A71" s="37" t="s">
        <v>51</v>
      </c>
      <c r="B71" s="37"/>
      <c r="C71" s="37"/>
      <c r="D71" s="37"/>
      <c r="E71" s="37"/>
      <c r="F71" s="93"/>
      <c r="G71" s="94"/>
      <c r="H71" s="84"/>
      <c r="I71" s="84"/>
      <c r="J71" s="84"/>
    </row>
    <row r="72" spans="1:6" ht="14.25">
      <c r="A72" s="37" t="s">
        <v>103</v>
      </c>
      <c r="B72" s="37"/>
      <c r="C72" s="37"/>
      <c r="D72" s="37"/>
      <c r="E72" s="37"/>
      <c r="F72" s="37"/>
    </row>
    <row r="73" spans="1:6" ht="14.25">
      <c r="A73" s="37" t="s">
        <v>104</v>
      </c>
      <c r="B73" s="37"/>
      <c r="C73" s="37"/>
      <c r="D73" s="37"/>
      <c r="E73" s="37"/>
      <c r="F73" s="37"/>
    </row>
    <row r="74" spans="1:6" ht="15">
      <c r="A74" s="37"/>
      <c r="B74" s="38"/>
      <c r="C74" s="38"/>
      <c r="D74" s="38"/>
      <c r="E74" s="38"/>
      <c r="F74" s="38"/>
    </row>
    <row r="75" spans="1:6" ht="15">
      <c r="A75" s="37" t="s">
        <v>82</v>
      </c>
      <c r="B75" s="37"/>
      <c r="C75" s="37"/>
      <c r="D75" s="38"/>
      <c r="E75" s="38"/>
      <c r="F75" s="38"/>
    </row>
  </sheetData>
  <sheetProtection/>
  <mergeCells count="39">
    <mergeCell ref="A5:D5"/>
    <mergeCell ref="A6:D6"/>
    <mergeCell ref="A7:D7"/>
    <mergeCell ref="A31:D31"/>
    <mergeCell ref="B34:C34"/>
    <mergeCell ref="B36:C36"/>
    <mergeCell ref="B37:C37"/>
    <mergeCell ref="A32:E32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5:C65"/>
    <mergeCell ref="B66:C66"/>
    <mergeCell ref="B68:C68"/>
    <mergeCell ref="B62:C62"/>
    <mergeCell ref="B63:C63"/>
    <mergeCell ref="B64:C64"/>
    <mergeCell ref="B67:C67"/>
  </mergeCells>
  <printOptions/>
  <pageMargins left="0.17" right="0.21" top="0.48" bottom="0.28" header="0.35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93"/>
  <sheetViews>
    <sheetView zoomScalePageLayoutView="0" workbookViewId="0" topLeftCell="A17">
      <selection activeCell="H29" sqref="H29"/>
    </sheetView>
  </sheetViews>
  <sheetFormatPr defaultColWidth="9.140625" defaultRowHeight="12.75"/>
  <cols>
    <col min="1" max="1" width="36.421875" style="0" customWidth="1"/>
    <col min="2" max="2" width="17.421875" style="0" customWidth="1"/>
    <col min="3" max="3" width="12.28125" style="0" customWidth="1"/>
    <col min="4" max="4" width="9.8515625" style="0" customWidth="1"/>
    <col min="5" max="5" width="12.00390625" style="0" customWidth="1"/>
    <col min="6" max="6" width="15.57421875" style="0" customWidth="1"/>
    <col min="7" max="7" width="12.140625" style="0" customWidth="1"/>
    <col min="8" max="8" width="13.8515625" style="0" customWidth="1"/>
    <col min="9" max="9" width="10.57421875" style="0" bestFit="1" customWidth="1"/>
    <col min="10" max="10" width="11.7109375" style="0" customWidth="1"/>
    <col min="11" max="11" width="12.421875" style="0" customWidth="1"/>
    <col min="15" max="15" width="11.8515625" style="0" customWidth="1"/>
    <col min="16" max="16" width="13.7109375" style="0" customWidth="1"/>
  </cols>
  <sheetData>
    <row r="5" spans="1:6" ht="14.25">
      <c r="A5" s="66" t="s">
        <v>85</v>
      </c>
      <c r="B5" s="66"/>
      <c r="C5" s="66"/>
      <c r="D5" s="66"/>
      <c r="E5" s="66"/>
      <c r="F5" s="66"/>
    </row>
    <row r="6" spans="1:6" ht="14.25">
      <c r="A6" s="66" t="s">
        <v>84</v>
      </c>
      <c r="B6" s="66"/>
      <c r="C6" s="66"/>
      <c r="D6" s="66"/>
      <c r="E6" s="66"/>
      <c r="F6" s="66"/>
    </row>
    <row r="7" spans="1:6" ht="14.25">
      <c r="A7" s="66" t="s">
        <v>97</v>
      </c>
      <c r="B7" s="66"/>
      <c r="C7" s="66"/>
      <c r="D7" s="66"/>
      <c r="E7" s="66"/>
      <c r="F7" s="66"/>
    </row>
    <row r="8" spans="1:6" ht="14.25">
      <c r="A8" s="79" t="s">
        <v>83</v>
      </c>
      <c r="B8" s="79"/>
      <c r="C8" s="79"/>
      <c r="D8" s="79"/>
      <c r="E8" s="79"/>
      <c r="F8" s="79"/>
    </row>
    <row r="9" spans="1:6" ht="15">
      <c r="A9" s="11"/>
      <c r="B9" s="11"/>
      <c r="C9" s="11"/>
      <c r="D9" s="11"/>
      <c r="E9" s="11"/>
      <c r="F9" s="11"/>
    </row>
    <row r="10" spans="1:6" ht="15">
      <c r="A10" s="12" t="s">
        <v>75</v>
      </c>
      <c r="B10" s="11"/>
      <c r="C10" s="11"/>
      <c r="D10" s="11"/>
      <c r="E10" s="11"/>
      <c r="F10" s="11"/>
    </row>
    <row r="11" spans="1:6" ht="15">
      <c r="A11" s="11"/>
      <c r="B11" s="11"/>
      <c r="C11" s="11"/>
      <c r="D11" s="11"/>
      <c r="E11" s="11"/>
      <c r="F11" s="11"/>
    </row>
    <row r="12" spans="1:6" ht="15">
      <c r="A12" s="11" t="s">
        <v>100</v>
      </c>
      <c r="B12" s="11"/>
      <c r="C12" s="11"/>
      <c r="D12" s="11"/>
      <c r="E12" s="11"/>
      <c r="F12" s="11"/>
    </row>
    <row r="13" spans="1:6" ht="75">
      <c r="A13" s="14" t="s">
        <v>1</v>
      </c>
      <c r="B13" s="14" t="s">
        <v>2</v>
      </c>
      <c r="C13" s="14" t="s">
        <v>54</v>
      </c>
      <c r="D13" s="14" t="s">
        <v>3</v>
      </c>
      <c r="E13" s="14" t="s">
        <v>53</v>
      </c>
      <c r="F13" s="40"/>
    </row>
    <row r="14" spans="1:6" ht="30">
      <c r="A14" s="14" t="s">
        <v>96</v>
      </c>
      <c r="B14" s="45">
        <v>1244895</v>
      </c>
      <c r="C14" s="45">
        <v>22244</v>
      </c>
      <c r="D14" s="19">
        <v>26993</v>
      </c>
      <c r="E14" s="19">
        <v>72825</v>
      </c>
      <c r="F14" s="41"/>
    </row>
    <row r="15" spans="1:6" ht="15">
      <c r="A15" s="14" t="s">
        <v>98</v>
      </c>
      <c r="B15" s="45">
        <v>0</v>
      </c>
      <c r="C15" s="45">
        <v>618721</v>
      </c>
      <c r="D15" s="19"/>
      <c r="E15" s="19"/>
      <c r="F15" s="41"/>
    </row>
    <row r="16" spans="1:7" ht="15">
      <c r="A16" s="17" t="s">
        <v>94</v>
      </c>
      <c r="B16" s="19">
        <f>B18+B19+B20+B21</f>
        <v>7706612</v>
      </c>
      <c r="C16" s="19">
        <v>242820</v>
      </c>
      <c r="D16" s="19">
        <v>145543</v>
      </c>
      <c r="E16" s="19">
        <v>677718</v>
      </c>
      <c r="F16" s="41"/>
      <c r="G16" s="54"/>
    </row>
    <row r="17" spans="1:6" ht="15">
      <c r="A17" s="17" t="s">
        <v>55</v>
      </c>
      <c r="B17" s="19"/>
      <c r="C17" s="19"/>
      <c r="D17" s="19"/>
      <c r="E17" s="19"/>
      <c r="F17" s="41"/>
    </row>
    <row r="18" spans="1:6" ht="15">
      <c r="A18" s="18" t="s">
        <v>56</v>
      </c>
      <c r="B18" s="19">
        <f>561320+46136</f>
        <v>607456</v>
      </c>
      <c r="C18" s="19"/>
      <c r="D18" s="19"/>
      <c r="E18" s="19"/>
      <c r="F18" s="31"/>
    </row>
    <row r="19" spans="1:6" ht="15">
      <c r="A19" s="18" t="s">
        <v>57</v>
      </c>
      <c r="B19" s="19">
        <v>4951100</v>
      </c>
      <c r="C19" s="19"/>
      <c r="D19" s="48"/>
      <c r="E19" s="49"/>
      <c r="F19" s="42"/>
    </row>
    <row r="20" spans="1:6" ht="15">
      <c r="A20" s="18" t="s">
        <v>58</v>
      </c>
      <c r="B20" s="19">
        <v>721985</v>
      </c>
      <c r="C20" s="19"/>
      <c r="D20" s="48"/>
      <c r="E20" s="49"/>
      <c r="F20" s="42"/>
    </row>
    <row r="21" spans="1:6" ht="15">
      <c r="A21" s="18" t="s">
        <v>59</v>
      </c>
      <c r="B21" s="19">
        <f>E67</f>
        <v>1426071</v>
      </c>
      <c r="C21" s="19"/>
      <c r="D21" s="48"/>
      <c r="E21" s="49"/>
      <c r="F21" s="42"/>
    </row>
    <row r="22" spans="1:6" ht="15">
      <c r="A22" s="17" t="s">
        <v>4</v>
      </c>
      <c r="B22" s="19">
        <f>B14+B16-B24</f>
        <v>8318431</v>
      </c>
      <c r="C22" s="19">
        <f>C14+C16-C24</f>
        <v>244829</v>
      </c>
      <c r="D22" s="48">
        <f>D14+D16-D24</f>
        <v>156014</v>
      </c>
      <c r="E22" s="19">
        <f>E14+E16-E24</f>
        <v>673596</v>
      </c>
      <c r="F22" s="41"/>
    </row>
    <row r="23" spans="1:6" ht="15">
      <c r="A23" s="17" t="s">
        <v>5</v>
      </c>
      <c r="B23" s="19">
        <v>0</v>
      </c>
      <c r="C23" s="19"/>
      <c r="D23" s="48"/>
      <c r="E23" s="49"/>
      <c r="F23" s="42"/>
    </row>
    <row r="24" spans="1:6" ht="15">
      <c r="A24" s="17" t="s">
        <v>6</v>
      </c>
      <c r="B24" s="19">
        <v>633076</v>
      </c>
      <c r="C24" s="19">
        <v>20235</v>
      </c>
      <c r="D24" s="48">
        <f>9678+6844</f>
        <v>16522</v>
      </c>
      <c r="E24" s="50">
        <v>76947</v>
      </c>
      <c r="F24" s="43"/>
    </row>
    <row r="25" spans="1:6" ht="15">
      <c r="A25" s="17" t="s">
        <v>74</v>
      </c>
      <c r="B25" s="19">
        <f>B16</f>
        <v>7706612</v>
      </c>
      <c r="C25" s="19">
        <v>0</v>
      </c>
      <c r="D25" s="48">
        <f>D16</f>
        <v>145543</v>
      </c>
      <c r="E25" s="19">
        <f>E16</f>
        <v>677718</v>
      </c>
      <c r="F25" s="42"/>
    </row>
    <row r="26" spans="1:6" ht="30">
      <c r="A26" s="20" t="s">
        <v>60</v>
      </c>
      <c r="B26" s="16">
        <v>0</v>
      </c>
      <c r="C26" s="16">
        <v>0</v>
      </c>
      <c r="D26" s="17"/>
      <c r="E26" s="15"/>
      <c r="F26" s="44"/>
    </row>
    <row r="27" spans="1:6" ht="30">
      <c r="A27" s="20" t="s">
        <v>61</v>
      </c>
      <c r="B27" s="16">
        <v>0</v>
      </c>
      <c r="C27" s="16">
        <f>C22+C15</f>
        <v>863550</v>
      </c>
      <c r="D27" s="17"/>
      <c r="E27" s="15"/>
      <c r="F27" s="44"/>
    </row>
    <row r="28" spans="1:6" ht="30">
      <c r="A28" s="20" t="s">
        <v>101</v>
      </c>
      <c r="B28" s="16">
        <v>0</v>
      </c>
      <c r="C28" s="16"/>
      <c r="D28" s="17"/>
      <c r="E28" s="15"/>
      <c r="F28" s="44"/>
    </row>
    <row r="29" spans="1:6" ht="30">
      <c r="A29" s="20" t="s">
        <v>102</v>
      </c>
      <c r="B29" s="16"/>
      <c r="C29" s="21"/>
      <c r="D29" s="17"/>
      <c r="E29" s="15"/>
      <c r="F29" s="44"/>
    </row>
    <row r="30" spans="1:6" ht="15">
      <c r="A30" s="22"/>
      <c r="B30" s="22"/>
      <c r="C30" s="22"/>
      <c r="D30" s="22"/>
      <c r="E30" s="22"/>
      <c r="F30" s="11"/>
    </row>
    <row r="31" spans="1:6" ht="15">
      <c r="A31" s="65" t="s">
        <v>7</v>
      </c>
      <c r="B31" s="65"/>
      <c r="C31" s="65"/>
      <c r="D31" s="22"/>
      <c r="E31" s="22"/>
      <c r="F31" s="11"/>
    </row>
    <row r="32" spans="1:6" ht="15" customHeight="1">
      <c r="A32" s="65" t="s">
        <v>95</v>
      </c>
      <c r="B32" s="65"/>
      <c r="C32" s="65"/>
      <c r="D32" s="65"/>
      <c r="E32" s="65"/>
      <c r="F32" s="22"/>
    </row>
    <row r="33" spans="1:6" ht="15">
      <c r="A33" s="22"/>
      <c r="B33" s="22"/>
      <c r="C33" s="22"/>
      <c r="D33" s="22"/>
      <c r="E33" s="22"/>
      <c r="F33" s="22"/>
    </row>
    <row r="34" spans="1:6" ht="15">
      <c r="A34" s="62" t="s">
        <v>8</v>
      </c>
      <c r="B34" s="63"/>
      <c r="C34" s="62" t="s">
        <v>9</v>
      </c>
      <c r="D34" s="63"/>
      <c r="E34" s="13" t="s">
        <v>10</v>
      </c>
      <c r="F34" s="22"/>
    </row>
    <row r="35" spans="1:11" ht="15">
      <c r="A35" s="73" t="s">
        <v>62</v>
      </c>
      <c r="B35" s="74"/>
      <c r="C35" s="74"/>
      <c r="D35" s="74"/>
      <c r="E35" s="75"/>
      <c r="F35" s="24"/>
      <c r="K35" s="4"/>
    </row>
    <row r="36" spans="1:11" ht="15">
      <c r="A36" s="76" t="s">
        <v>63</v>
      </c>
      <c r="B36" s="72"/>
      <c r="C36" s="77"/>
      <c r="D36" s="78"/>
      <c r="E36" s="51">
        <v>117768</v>
      </c>
      <c r="F36" s="24"/>
      <c r="K36" s="80"/>
    </row>
    <row r="37" spans="1:11" ht="22.5" customHeight="1">
      <c r="A37" s="56" t="s">
        <v>11</v>
      </c>
      <c r="B37" s="57"/>
      <c r="C37" s="56" t="s">
        <v>12</v>
      </c>
      <c r="D37" s="57"/>
      <c r="E37" s="45"/>
      <c r="F37" s="41"/>
      <c r="K37" s="81"/>
    </row>
    <row r="38" spans="1:11" ht="15">
      <c r="A38" s="56" t="s">
        <v>71</v>
      </c>
      <c r="B38" s="57"/>
      <c r="C38" s="56" t="s">
        <v>13</v>
      </c>
      <c r="D38" s="57"/>
      <c r="E38" s="45"/>
      <c r="F38" s="41"/>
      <c r="K38" s="81"/>
    </row>
    <row r="39" spans="1:11" ht="15">
      <c r="A39" s="56" t="s">
        <v>15</v>
      </c>
      <c r="B39" s="57"/>
      <c r="C39" s="56" t="s">
        <v>16</v>
      </c>
      <c r="D39" s="57"/>
      <c r="E39" s="45"/>
      <c r="F39" s="41"/>
      <c r="K39" s="81"/>
    </row>
    <row r="40" spans="1:11" ht="15">
      <c r="A40" s="56" t="s">
        <v>17</v>
      </c>
      <c r="B40" s="57"/>
      <c r="C40" s="56" t="s">
        <v>18</v>
      </c>
      <c r="D40" s="57"/>
      <c r="E40" s="45"/>
      <c r="F40" s="41"/>
      <c r="K40" s="81"/>
    </row>
    <row r="41" spans="1:11" ht="15">
      <c r="A41" s="56" t="s">
        <v>19</v>
      </c>
      <c r="B41" s="57"/>
      <c r="C41" s="56" t="s">
        <v>20</v>
      </c>
      <c r="D41" s="57"/>
      <c r="E41" s="45">
        <v>10118</v>
      </c>
      <c r="F41" s="41"/>
      <c r="K41" s="81"/>
    </row>
    <row r="42" spans="1:11" ht="25.5" customHeight="1">
      <c r="A42" s="56" t="s">
        <v>21</v>
      </c>
      <c r="B42" s="57"/>
      <c r="C42" s="56" t="s">
        <v>22</v>
      </c>
      <c r="D42" s="57"/>
      <c r="E42" s="45">
        <v>72037</v>
      </c>
      <c r="F42" s="41"/>
      <c r="K42" s="81"/>
    </row>
    <row r="43" spans="1:11" ht="30" customHeight="1">
      <c r="A43" s="56" t="s">
        <v>23</v>
      </c>
      <c r="B43" s="57"/>
      <c r="C43" s="56" t="s">
        <v>24</v>
      </c>
      <c r="D43" s="57"/>
      <c r="E43" s="45"/>
      <c r="F43" s="41"/>
      <c r="K43" s="81"/>
    </row>
    <row r="44" spans="1:11" ht="39.75" customHeight="1">
      <c r="A44" s="56" t="s">
        <v>25</v>
      </c>
      <c r="B44" s="57"/>
      <c r="C44" s="56" t="s">
        <v>24</v>
      </c>
      <c r="D44" s="57"/>
      <c r="E44" s="45"/>
      <c r="F44" s="41"/>
      <c r="K44" s="81"/>
    </row>
    <row r="45" spans="1:11" ht="15">
      <c r="A45" s="56" t="s">
        <v>26</v>
      </c>
      <c r="B45" s="57"/>
      <c r="C45" s="56" t="s">
        <v>27</v>
      </c>
      <c r="D45" s="57"/>
      <c r="E45" s="45"/>
      <c r="F45" s="41"/>
      <c r="K45" s="81"/>
    </row>
    <row r="46" spans="1:11" ht="35.25" customHeight="1">
      <c r="A46" s="56" t="s">
        <v>28</v>
      </c>
      <c r="B46" s="57"/>
      <c r="C46" s="56" t="s">
        <v>64</v>
      </c>
      <c r="D46" s="57"/>
      <c r="E46" s="45"/>
      <c r="F46" s="41"/>
      <c r="K46" s="81"/>
    </row>
    <row r="47" spans="1:11" ht="27.75" customHeight="1">
      <c r="A47" s="56" t="s">
        <v>29</v>
      </c>
      <c r="B47" s="57"/>
      <c r="C47" s="56" t="s">
        <v>30</v>
      </c>
      <c r="D47" s="57"/>
      <c r="E47" s="45"/>
      <c r="F47" s="41"/>
      <c r="K47" s="81"/>
    </row>
    <row r="48" spans="1:11" ht="26.25" customHeight="1">
      <c r="A48" s="56" t="s">
        <v>31</v>
      </c>
      <c r="B48" s="57"/>
      <c r="C48" s="56" t="s">
        <v>65</v>
      </c>
      <c r="D48" s="57"/>
      <c r="E48" s="45"/>
      <c r="F48" s="41"/>
      <c r="K48" s="81"/>
    </row>
    <row r="49" spans="1:11" ht="15">
      <c r="A49" s="56" t="s">
        <v>32</v>
      </c>
      <c r="B49" s="57"/>
      <c r="C49" s="56" t="s">
        <v>30</v>
      </c>
      <c r="D49" s="72"/>
      <c r="E49" s="45">
        <v>122624</v>
      </c>
      <c r="F49" s="41"/>
      <c r="K49" s="81"/>
    </row>
    <row r="50" spans="1:11" ht="15">
      <c r="A50" s="56" t="s">
        <v>72</v>
      </c>
      <c r="B50" s="57"/>
      <c r="C50" s="56" t="s">
        <v>73</v>
      </c>
      <c r="D50" s="57"/>
      <c r="E50" s="45">
        <v>1619</v>
      </c>
      <c r="F50" s="41"/>
      <c r="K50" s="81"/>
    </row>
    <row r="51" spans="1:11" ht="29.25" customHeight="1">
      <c r="A51" s="56" t="s">
        <v>33</v>
      </c>
      <c r="B51" s="57"/>
      <c r="C51" s="56" t="s">
        <v>34</v>
      </c>
      <c r="D51" s="57"/>
      <c r="E51" s="45">
        <v>237154</v>
      </c>
      <c r="F51" s="41"/>
      <c r="K51" s="81"/>
    </row>
    <row r="52" spans="1:11" ht="37.5" customHeight="1">
      <c r="A52" s="56" t="s">
        <v>35</v>
      </c>
      <c r="B52" s="57"/>
      <c r="C52" s="56" t="s">
        <v>36</v>
      </c>
      <c r="D52" s="57"/>
      <c r="E52" s="45"/>
      <c r="F52" s="41"/>
      <c r="K52" s="81"/>
    </row>
    <row r="53" spans="1:11" ht="15">
      <c r="A53" s="67" t="s">
        <v>66</v>
      </c>
      <c r="B53" s="68"/>
      <c r="C53" s="70"/>
      <c r="D53" s="71"/>
      <c r="E53" s="45"/>
      <c r="F53" s="41"/>
      <c r="K53" s="81"/>
    </row>
    <row r="54" spans="1:11" ht="29.25" customHeight="1">
      <c r="A54" s="56" t="s">
        <v>99</v>
      </c>
      <c r="B54" s="57"/>
      <c r="C54" s="56" t="s">
        <v>20</v>
      </c>
      <c r="D54" s="57"/>
      <c r="E54" s="45">
        <v>44922</v>
      </c>
      <c r="F54" s="41"/>
      <c r="K54" s="81"/>
    </row>
    <row r="55" spans="1:11" ht="26.25" customHeight="1">
      <c r="A55" s="56" t="s">
        <v>37</v>
      </c>
      <c r="B55" s="57"/>
      <c r="C55" s="56" t="s">
        <v>38</v>
      </c>
      <c r="D55" s="57"/>
      <c r="E55" s="45"/>
      <c r="F55" s="41"/>
      <c r="K55" s="81"/>
    </row>
    <row r="56" spans="1:11" ht="28.5" customHeight="1">
      <c r="A56" s="60" t="s">
        <v>92</v>
      </c>
      <c r="B56" s="61"/>
      <c r="C56" s="56" t="s">
        <v>43</v>
      </c>
      <c r="D56" s="57"/>
      <c r="E56" s="45">
        <v>4906178</v>
      </c>
      <c r="F56" s="41"/>
      <c r="K56" s="81"/>
    </row>
    <row r="57" spans="1:11" ht="42.75" customHeight="1">
      <c r="A57" s="56" t="s">
        <v>87</v>
      </c>
      <c r="B57" s="57"/>
      <c r="C57" s="56" t="s">
        <v>68</v>
      </c>
      <c r="D57" s="57"/>
      <c r="E57" s="45"/>
      <c r="F57" s="41"/>
      <c r="K57" s="81"/>
    </row>
    <row r="58" spans="1:11" ht="25.5" customHeight="1">
      <c r="A58" s="56" t="s">
        <v>39</v>
      </c>
      <c r="B58" s="57"/>
      <c r="C58" s="56" t="s">
        <v>40</v>
      </c>
      <c r="D58" s="57"/>
      <c r="E58" s="45"/>
      <c r="F58" s="41"/>
      <c r="K58" s="81"/>
    </row>
    <row r="59" spans="1:11" ht="29.25" customHeight="1">
      <c r="A59" s="56" t="s">
        <v>41</v>
      </c>
      <c r="B59" s="57"/>
      <c r="C59" s="56" t="s">
        <v>14</v>
      </c>
      <c r="D59" s="57"/>
      <c r="E59" s="45"/>
      <c r="F59" s="41"/>
      <c r="K59" s="81"/>
    </row>
    <row r="60" spans="1:11" ht="32.25" customHeight="1">
      <c r="A60" s="56" t="s">
        <v>42</v>
      </c>
      <c r="B60" s="57"/>
      <c r="C60" s="56" t="s">
        <v>36</v>
      </c>
      <c r="D60" s="57"/>
      <c r="E60" s="45"/>
      <c r="F60" s="41"/>
      <c r="K60" s="81"/>
    </row>
    <row r="61" spans="1:11" ht="23.25" customHeight="1">
      <c r="A61" s="56" t="s">
        <v>69</v>
      </c>
      <c r="B61" s="57"/>
      <c r="C61" s="56" t="s">
        <v>70</v>
      </c>
      <c r="D61" s="57"/>
      <c r="E61" s="45"/>
      <c r="F61" s="41"/>
      <c r="K61" s="81"/>
    </row>
    <row r="62" spans="1:11" ht="15">
      <c r="A62" s="56" t="s">
        <v>52</v>
      </c>
      <c r="B62" s="57"/>
      <c r="C62" s="56" t="s">
        <v>76</v>
      </c>
      <c r="D62" s="57"/>
      <c r="E62" s="45">
        <v>46136</v>
      </c>
      <c r="F62" s="41"/>
      <c r="K62" s="81"/>
    </row>
    <row r="63" spans="1:11" ht="30" customHeight="1">
      <c r="A63" s="67" t="s">
        <v>44</v>
      </c>
      <c r="B63" s="68"/>
      <c r="C63" s="56" t="s">
        <v>46</v>
      </c>
      <c r="D63" s="57"/>
      <c r="E63" s="45">
        <v>721985</v>
      </c>
      <c r="F63" s="41"/>
      <c r="K63" s="81"/>
    </row>
    <row r="64" spans="1:11" ht="15">
      <c r="A64" s="56" t="s">
        <v>45</v>
      </c>
      <c r="B64" s="57"/>
      <c r="C64" s="56" t="s">
        <v>46</v>
      </c>
      <c r="D64" s="57"/>
      <c r="E64" s="45"/>
      <c r="F64" s="24"/>
      <c r="K64" s="81"/>
    </row>
    <row r="65" spans="1:11" ht="15">
      <c r="A65" s="56" t="s">
        <v>47</v>
      </c>
      <c r="B65" s="57"/>
      <c r="C65" s="56" t="s">
        <v>46</v>
      </c>
      <c r="D65" s="57"/>
      <c r="E65" s="45"/>
      <c r="F65" s="24"/>
      <c r="K65" s="81"/>
    </row>
    <row r="66" spans="1:11" ht="33.75" customHeight="1">
      <c r="A66" s="56" t="s">
        <v>48</v>
      </c>
      <c r="B66" s="57"/>
      <c r="C66" s="56" t="s">
        <v>30</v>
      </c>
      <c r="D66" s="57"/>
      <c r="E66" s="45"/>
      <c r="F66" s="24"/>
      <c r="K66" s="81"/>
    </row>
    <row r="67" spans="1:11" ht="48" customHeight="1">
      <c r="A67" s="67" t="s">
        <v>90</v>
      </c>
      <c r="B67" s="68"/>
      <c r="C67" s="56" t="s">
        <v>43</v>
      </c>
      <c r="D67" s="57"/>
      <c r="E67" s="45">
        <v>1426071</v>
      </c>
      <c r="F67" s="24">
        <v>1426071</v>
      </c>
      <c r="K67" s="81"/>
    </row>
    <row r="68" spans="1:11" ht="14.25">
      <c r="A68" s="67" t="s">
        <v>49</v>
      </c>
      <c r="B68" s="68"/>
      <c r="C68" s="69"/>
      <c r="D68" s="69"/>
      <c r="E68" s="46">
        <f>E36+E41+E42+E49+E50+E51+E54+E56+E60+E62+E67+E63+E55</f>
        <v>7706612</v>
      </c>
      <c r="F68" s="36"/>
      <c r="G68" s="3"/>
      <c r="K68" s="82"/>
    </row>
    <row r="69" spans="1:11" ht="15">
      <c r="A69" s="22"/>
      <c r="B69" s="22"/>
      <c r="C69" s="22"/>
      <c r="D69" s="22"/>
      <c r="E69" s="22"/>
      <c r="F69" s="22"/>
      <c r="K69" s="4"/>
    </row>
    <row r="70" spans="1:11" ht="15">
      <c r="A70" s="37" t="s">
        <v>50</v>
      </c>
      <c r="B70" s="37"/>
      <c r="C70" s="37"/>
      <c r="D70" s="37"/>
      <c r="E70" s="37"/>
      <c r="F70" s="47"/>
      <c r="K70" s="4"/>
    </row>
    <row r="71" spans="1:11" ht="15">
      <c r="A71" s="37" t="s">
        <v>51</v>
      </c>
      <c r="B71" s="37"/>
      <c r="C71" s="37"/>
      <c r="D71" s="37"/>
      <c r="E71" s="37"/>
      <c r="F71" s="22"/>
      <c r="K71" s="4"/>
    </row>
    <row r="72" spans="1:11" ht="15">
      <c r="A72" s="37" t="s">
        <v>105</v>
      </c>
      <c r="B72" s="37"/>
      <c r="C72" s="37"/>
      <c r="D72" s="37"/>
      <c r="E72" s="37"/>
      <c r="F72" s="22"/>
      <c r="K72" s="4"/>
    </row>
    <row r="73" spans="1:11" ht="15">
      <c r="A73" s="37" t="s">
        <v>104</v>
      </c>
      <c r="B73" s="37"/>
      <c r="C73" s="37"/>
      <c r="D73" s="37"/>
      <c r="E73" s="37"/>
      <c r="F73" s="22"/>
      <c r="K73" s="4"/>
    </row>
    <row r="74" spans="1:11" ht="15">
      <c r="A74" s="37"/>
      <c r="B74" s="38"/>
      <c r="C74" s="38"/>
      <c r="D74" s="38"/>
      <c r="E74" s="38"/>
      <c r="F74" s="22"/>
      <c r="K74" s="4"/>
    </row>
    <row r="75" spans="1:11" ht="15">
      <c r="A75" s="38"/>
      <c r="B75" s="38"/>
      <c r="C75" s="38"/>
      <c r="D75" s="38"/>
      <c r="E75" s="38"/>
      <c r="F75" s="22"/>
      <c r="K75" s="4"/>
    </row>
    <row r="76" spans="1:11" ht="15">
      <c r="A76" s="37" t="s">
        <v>82</v>
      </c>
      <c r="B76" s="37"/>
      <c r="C76" s="38"/>
      <c r="D76" s="38"/>
      <c r="E76" s="38"/>
      <c r="F76" s="22"/>
      <c r="K76" s="4"/>
    </row>
    <row r="77" ht="12.75">
      <c r="K77" s="4"/>
    </row>
    <row r="78" ht="12.75">
      <c r="K78" s="4"/>
    </row>
    <row r="79" ht="12.75">
      <c r="K79" s="4"/>
    </row>
    <row r="80" ht="12.75">
      <c r="K80" s="4"/>
    </row>
    <row r="81" ht="12.75">
      <c r="K81" s="4"/>
    </row>
    <row r="82" ht="12.75">
      <c r="K82" s="4"/>
    </row>
    <row r="83" ht="12.75">
      <c r="K83" s="4"/>
    </row>
    <row r="84" ht="12.75">
      <c r="K84" s="4"/>
    </row>
    <row r="85" ht="12.75">
      <c r="K85" s="4"/>
    </row>
    <row r="86" ht="12.75">
      <c r="K86" s="4"/>
    </row>
    <row r="87" ht="12.75">
      <c r="K87" s="4"/>
    </row>
    <row r="88" ht="12.75">
      <c r="K88" s="4"/>
    </row>
    <row r="89" ht="12.75">
      <c r="K89" s="4"/>
    </row>
    <row r="90" ht="12.75">
      <c r="K90" s="4"/>
    </row>
    <row r="91" ht="12.75">
      <c r="K91" s="4"/>
    </row>
    <row r="92" ht="12.75">
      <c r="K92" s="4"/>
    </row>
    <row r="93" ht="12.75">
      <c r="K93" s="4"/>
    </row>
  </sheetData>
  <sheetProtection/>
  <mergeCells count="75">
    <mergeCell ref="A5:F5"/>
    <mergeCell ref="A6:F6"/>
    <mergeCell ref="A7:F7"/>
    <mergeCell ref="A8:F8"/>
    <mergeCell ref="A31:C31"/>
    <mergeCell ref="A34:B34"/>
    <mergeCell ref="C34:D34"/>
    <mergeCell ref="A32:E32"/>
    <mergeCell ref="A35:E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8:B68"/>
    <mergeCell ref="C68:D68"/>
    <mergeCell ref="A65:B65"/>
    <mergeCell ref="C65:D65"/>
    <mergeCell ref="A66:B66"/>
    <mergeCell ref="C66:D66"/>
    <mergeCell ref="A67:B67"/>
    <mergeCell ref="C67:D67"/>
  </mergeCells>
  <printOptions/>
  <pageMargins left="0.54" right="0.38" top="0.43" bottom="0.2" header="0.24" footer="0.18"/>
  <pageSetup horizontalDpi="600" verticalDpi="600" orientation="portrait" paperSize="9" scale="9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e.pausheva</cp:lastModifiedBy>
  <cp:lastPrinted>2018-03-22T04:44:19Z</cp:lastPrinted>
  <dcterms:created xsi:type="dcterms:W3CDTF">1996-10-08T23:32:33Z</dcterms:created>
  <dcterms:modified xsi:type="dcterms:W3CDTF">2018-03-27T07:40:46Z</dcterms:modified>
  <cp:category/>
  <cp:version/>
  <cp:contentType/>
  <cp:contentStatus/>
</cp:coreProperties>
</file>